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gda_8x5ex77\Dropbox\ADMON CARLOS MORALES 2021-2024\E) FINANZAS PÚBLICAS\2024 (ENE-XXX)\"/>
    </mc:Choice>
  </mc:AlternateContent>
  <bookViews>
    <workbookView xWindow="0" yWindow="0" windowWidth="20490" windowHeight="7530"/>
  </bookViews>
  <sheets>
    <sheet name="Egresos x m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7" i="1" l="1"/>
  <c r="Q197" i="1"/>
  <c r="L197" i="1"/>
  <c r="G197" i="1"/>
  <c r="R196" i="1"/>
  <c r="Q196" i="1"/>
  <c r="V196" i="1" s="1"/>
  <c r="L196" i="1"/>
  <c r="G196" i="1"/>
  <c r="R195" i="1"/>
  <c r="Q195" i="1"/>
  <c r="V195" i="1" s="1"/>
  <c r="L195" i="1"/>
  <c r="G195" i="1"/>
  <c r="Y195" i="1" s="1"/>
  <c r="R194" i="1"/>
  <c r="Q194" i="1"/>
  <c r="V194" i="1" s="1"/>
  <c r="L194" i="1"/>
  <c r="G194" i="1"/>
  <c r="R193" i="1"/>
  <c r="Q193" i="1"/>
  <c r="L193" i="1"/>
  <c r="G193" i="1"/>
  <c r="R192" i="1"/>
  <c r="Q192" i="1"/>
  <c r="V192" i="1" s="1"/>
  <c r="L192" i="1"/>
  <c r="G192" i="1"/>
  <c r="R191" i="1"/>
  <c r="Q191" i="1"/>
  <c r="L191" i="1"/>
  <c r="G191" i="1"/>
  <c r="R190" i="1"/>
  <c r="Q190" i="1"/>
  <c r="L190" i="1"/>
  <c r="G190" i="1"/>
  <c r="R189" i="1"/>
  <c r="Q189" i="1"/>
  <c r="L189" i="1"/>
  <c r="G189" i="1"/>
  <c r="R188" i="1"/>
  <c r="Q188" i="1"/>
  <c r="L188" i="1"/>
  <c r="G188" i="1"/>
  <c r="R187" i="1"/>
  <c r="Q187" i="1"/>
  <c r="V187" i="1" s="1"/>
  <c r="L187" i="1"/>
  <c r="G187" i="1"/>
  <c r="R186" i="1"/>
  <c r="Q186" i="1"/>
  <c r="V186" i="1" s="1"/>
  <c r="L186" i="1"/>
  <c r="G186" i="1"/>
  <c r="R185" i="1"/>
  <c r="Q185" i="1"/>
  <c r="V185" i="1" s="1"/>
  <c r="L185" i="1"/>
  <c r="G185" i="1"/>
  <c r="R184" i="1"/>
  <c r="Q184" i="1"/>
  <c r="V184" i="1" s="1"/>
  <c r="L184" i="1"/>
  <c r="G184" i="1"/>
  <c r="R183" i="1"/>
  <c r="Q183" i="1"/>
  <c r="V183" i="1" s="1"/>
  <c r="L183" i="1"/>
  <c r="G183" i="1"/>
  <c r="R182" i="1"/>
  <c r="Q182" i="1"/>
  <c r="V182" i="1" s="1"/>
  <c r="Y182" i="1" s="1"/>
  <c r="L182" i="1"/>
  <c r="G182" i="1"/>
  <c r="R181" i="1"/>
  <c r="Q181" i="1"/>
  <c r="L181" i="1"/>
  <c r="G181" i="1"/>
  <c r="R180" i="1"/>
  <c r="Q180" i="1"/>
  <c r="V180" i="1" s="1"/>
  <c r="L180" i="1"/>
  <c r="G180" i="1"/>
  <c r="R179" i="1"/>
  <c r="Q179" i="1"/>
  <c r="V179" i="1" s="1"/>
  <c r="L179" i="1"/>
  <c r="G179" i="1"/>
  <c r="Y179" i="1" s="1"/>
  <c r="V178" i="1"/>
  <c r="R178" i="1"/>
  <c r="Q178" i="1"/>
  <c r="L178" i="1"/>
  <c r="G178" i="1"/>
  <c r="R177" i="1"/>
  <c r="Q177" i="1"/>
  <c r="V177" i="1" s="1"/>
  <c r="L177" i="1"/>
  <c r="G177" i="1"/>
  <c r="R176" i="1"/>
  <c r="Q176" i="1"/>
  <c r="V176" i="1" s="1"/>
  <c r="L176" i="1"/>
  <c r="G176" i="1"/>
  <c r="Y176" i="1" s="1"/>
  <c r="R175" i="1"/>
  <c r="Q175" i="1"/>
  <c r="V175" i="1" s="1"/>
  <c r="L175" i="1"/>
  <c r="G175" i="1"/>
  <c r="Y175" i="1" s="1"/>
  <c r="R174" i="1"/>
  <c r="Q174" i="1"/>
  <c r="L174" i="1"/>
  <c r="G174" i="1"/>
  <c r="R173" i="1"/>
  <c r="Q173" i="1"/>
  <c r="V173" i="1" s="1"/>
  <c r="L173" i="1"/>
  <c r="G173" i="1"/>
  <c r="R172" i="1"/>
  <c r="Q172" i="1"/>
  <c r="V172" i="1" s="1"/>
  <c r="L172" i="1"/>
  <c r="G172" i="1"/>
  <c r="R171" i="1"/>
  <c r="Q171" i="1"/>
  <c r="V171" i="1" s="1"/>
  <c r="L171" i="1"/>
  <c r="G171" i="1"/>
  <c r="R170" i="1"/>
  <c r="Q170" i="1"/>
  <c r="V170" i="1" s="1"/>
  <c r="L170" i="1"/>
  <c r="G170" i="1"/>
  <c r="R169" i="1"/>
  <c r="Q169" i="1"/>
  <c r="V169" i="1" s="1"/>
  <c r="L169" i="1"/>
  <c r="G169" i="1"/>
  <c r="R168" i="1"/>
  <c r="Q168" i="1"/>
  <c r="L168" i="1"/>
  <c r="G168" i="1"/>
  <c r="R167" i="1"/>
  <c r="Q167" i="1"/>
  <c r="L167" i="1"/>
  <c r="G167" i="1"/>
  <c r="R166" i="1"/>
  <c r="Q166" i="1"/>
  <c r="V166" i="1" s="1"/>
  <c r="L166" i="1"/>
  <c r="G166" i="1"/>
  <c r="R165" i="1"/>
  <c r="Q165" i="1"/>
  <c r="V165" i="1" s="1"/>
  <c r="L165" i="1"/>
  <c r="G165" i="1"/>
  <c r="R164" i="1"/>
  <c r="Q164" i="1"/>
  <c r="L164" i="1"/>
  <c r="G164" i="1"/>
  <c r="R163" i="1"/>
  <c r="Q163" i="1"/>
  <c r="V163" i="1" s="1"/>
  <c r="L163" i="1"/>
  <c r="G163" i="1"/>
  <c r="R162" i="1"/>
  <c r="Q162" i="1"/>
  <c r="V162" i="1" s="1"/>
  <c r="L162" i="1"/>
  <c r="G162" i="1"/>
  <c r="Y162" i="1" s="1"/>
  <c r="R161" i="1"/>
  <c r="Q161" i="1"/>
  <c r="V161" i="1" s="1"/>
  <c r="L161" i="1"/>
  <c r="G161" i="1"/>
  <c r="R160" i="1"/>
  <c r="Q160" i="1"/>
  <c r="V160" i="1" s="1"/>
  <c r="L160" i="1"/>
  <c r="G160" i="1"/>
  <c r="R159" i="1"/>
  <c r="Q159" i="1"/>
  <c r="V159" i="1" s="1"/>
  <c r="L159" i="1"/>
  <c r="G159" i="1"/>
  <c r="R158" i="1"/>
  <c r="Q158" i="1"/>
  <c r="V158" i="1" s="1"/>
  <c r="L158" i="1"/>
  <c r="G158" i="1"/>
  <c r="Y158" i="1" s="1"/>
  <c r="R157" i="1"/>
  <c r="Q157" i="1"/>
  <c r="V157" i="1" s="1"/>
  <c r="L157" i="1"/>
  <c r="G157" i="1"/>
  <c r="R156" i="1"/>
  <c r="Q156" i="1"/>
  <c r="V156" i="1" s="1"/>
  <c r="L156" i="1"/>
  <c r="G156" i="1"/>
  <c r="Y156" i="1" s="1"/>
  <c r="R155" i="1"/>
  <c r="Q155" i="1"/>
  <c r="L155" i="1"/>
  <c r="G155" i="1"/>
  <c r="R154" i="1"/>
  <c r="Q154" i="1"/>
  <c r="V154" i="1" s="1"/>
  <c r="L154" i="1"/>
  <c r="G154" i="1"/>
  <c r="Y154" i="1" s="1"/>
  <c r="R153" i="1"/>
  <c r="Q153" i="1"/>
  <c r="V153" i="1" s="1"/>
  <c r="L153" i="1"/>
  <c r="G153" i="1"/>
  <c r="R152" i="1"/>
  <c r="Q152" i="1"/>
  <c r="V152" i="1" s="1"/>
  <c r="L152" i="1"/>
  <c r="G152" i="1"/>
  <c r="R151" i="1"/>
  <c r="Q151" i="1"/>
  <c r="L151" i="1"/>
  <c r="G151" i="1"/>
  <c r="R150" i="1"/>
  <c r="Q150" i="1"/>
  <c r="L150" i="1"/>
  <c r="G150" i="1"/>
  <c r="R149" i="1"/>
  <c r="Q149" i="1"/>
  <c r="V149" i="1" s="1"/>
  <c r="L149" i="1"/>
  <c r="G149" i="1"/>
  <c r="R148" i="1"/>
  <c r="Q148" i="1"/>
  <c r="L148" i="1"/>
  <c r="G148" i="1"/>
  <c r="R147" i="1"/>
  <c r="Q147" i="1"/>
  <c r="V147" i="1" s="1"/>
  <c r="L147" i="1"/>
  <c r="G147" i="1"/>
  <c r="Y147" i="1" s="1"/>
  <c r="R146" i="1"/>
  <c r="Q146" i="1"/>
  <c r="V146" i="1" s="1"/>
  <c r="L146" i="1"/>
  <c r="G146" i="1"/>
  <c r="R145" i="1"/>
  <c r="Q145" i="1"/>
  <c r="V145" i="1" s="1"/>
  <c r="L145" i="1"/>
  <c r="G145" i="1"/>
  <c r="R144" i="1"/>
  <c r="Q144" i="1"/>
  <c r="V144" i="1" s="1"/>
  <c r="L144" i="1"/>
  <c r="G144" i="1"/>
  <c r="Y144" i="1" s="1"/>
  <c r="R143" i="1"/>
  <c r="Q143" i="1"/>
  <c r="V143" i="1" s="1"/>
  <c r="L143" i="1"/>
  <c r="G143" i="1"/>
  <c r="R142" i="1"/>
  <c r="Q142" i="1"/>
  <c r="V142" i="1" s="1"/>
  <c r="L142" i="1"/>
  <c r="G142" i="1"/>
  <c r="R141" i="1"/>
  <c r="Q141" i="1"/>
  <c r="L141" i="1"/>
  <c r="G141" i="1"/>
  <c r="R140" i="1"/>
  <c r="Q140" i="1"/>
  <c r="V140" i="1" s="1"/>
  <c r="L140" i="1"/>
  <c r="G140" i="1"/>
  <c r="R139" i="1"/>
  <c r="Q139" i="1"/>
  <c r="V139" i="1" s="1"/>
  <c r="L139" i="1"/>
  <c r="G139" i="1"/>
  <c r="R138" i="1"/>
  <c r="Q138" i="1"/>
  <c r="V138" i="1" s="1"/>
  <c r="L138" i="1"/>
  <c r="G138" i="1"/>
  <c r="R137" i="1"/>
  <c r="Q137" i="1"/>
  <c r="V137" i="1" s="1"/>
  <c r="L137" i="1"/>
  <c r="G137" i="1"/>
  <c r="R136" i="1"/>
  <c r="Q136" i="1"/>
  <c r="V136" i="1" s="1"/>
  <c r="L136" i="1"/>
  <c r="G136" i="1"/>
  <c r="Y136" i="1" s="1"/>
  <c r="R135" i="1"/>
  <c r="Q135" i="1"/>
  <c r="V135" i="1" s="1"/>
  <c r="L135" i="1"/>
  <c r="G135" i="1"/>
  <c r="Y135" i="1" s="1"/>
  <c r="R134" i="1"/>
  <c r="Q134" i="1"/>
  <c r="V134" i="1" s="1"/>
  <c r="L134" i="1"/>
  <c r="G134" i="1"/>
  <c r="R133" i="1"/>
  <c r="Q133" i="1"/>
  <c r="V133" i="1" s="1"/>
  <c r="L133" i="1"/>
  <c r="G133" i="1"/>
  <c r="R132" i="1"/>
  <c r="Q132" i="1"/>
  <c r="L132" i="1"/>
  <c r="G132" i="1"/>
  <c r="R131" i="1"/>
  <c r="Q131" i="1"/>
  <c r="L131" i="1"/>
  <c r="G131" i="1"/>
  <c r="R130" i="1"/>
  <c r="Q130" i="1"/>
  <c r="V130" i="1" s="1"/>
  <c r="L130" i="1"/>
  <c r="G130" i="1"/>
  <c r="R129" i="1"/>
  <c r="Q129" i="1"/>
  <c r="V129" i="1" s="1"/>
  <c r="Y129" i="1" s="1"/>
  <c r="L129" i="1"/>
  <c r="G129" i="1"/>
  <c r="R128" i="1"/>
  <c r="Q128" i="1"/>
  <c r="L128" i="1"/>
  <c r="G128" i="1"/>
  <c r="R127" i="1"/>
  <c r="Q127" i="1"/>
  <c r="V127" i="1" s="1"/>
  <c r="L127" i="1"/>
  <c r="G127" i="1"/>
  <c r="R126" i="1"/>
  <c r="Q126" i="1"/>
  <c r="V126" i="1" s="1"/>
  <c r="L126" i="1"/>
  <c r="G126" i="1"/>
  <c r="R125" i="1"/>
  <c r="Q125" i="1"/>
  <c r="V125" i="1" s="1"/>
  <c r="L125" i="1"/>
  <c r="G125" i="1"/>
  <c r="R124" i="1"/>
  <c r="Q124" i="1"/>
  <c r="V124" i="1" s="1"/>
  <c r="L124" i="1"/>
  <c r="G124" i="1"/>
  <c r="Y124" i="1" s="1"/>
  <c r="R123" i="1"/>
  <c r="Q123" i="1"/>
  <c r="L123" i="1"/>
  <c r="G123" i="1"/>
  <c r="R122" i="1"/>
  <c r="Q122" i="1"/>
  <c r="V122" i="1" s="1"/>
  <c r="L122" i="1"/>
  <c r="G122" i="1"/>
  <c r="R121" i="1"/>
  <c r="Q121" i="1"/>
  <c r="V121" i="1" s="1"/>
  <c r="L121" i="1"/>
  <c r="G121" i="1"/>
  <c r="R120" i="1"/>
  <c r="Q120" i="1"/>
  <c r="V120" i="1" s="1"/>
  <c r="L120" i="1"/>
  <c r="G120" i="1"/>
  <c r="R119" i="1"/>
  <c r="Q119" i="1"/>
  <c r="V119" i="1" s="1"/>
  <c r="L119" i="1"/>
  <c r="G119" i="1"/>
  <c r="R118" i="1"/>
  <c r="Q118" i="1"/>
  <c r="L118" i="1"/>
  <c r="G118" i="1"/>
  <c r="R117" i="1"/>
  <c r="Q117" i="1"/>
  <c r="V117" i="1" s="1"/>
  <c r="L117" i="1"/>
  <c r="G117" i="1"/>
  <c r="R116" i="1"/>
  <c r="Q116" i="1"/>
  <c r="V116" i="1" s="1"/>
  <c r="L116" i="1"/>
  <c r="G116" i="1"/>
  <c r="R115" i="1"/>
  <c r="Q115" i="1"/>
  <c r="V115" i="1" s="1"/>
  <c r="L115" i="1"/>
  <c r="G115" i="1"/>
  <c r="Y115" i="1" s="1"/>
  <c r="R114" i="1"/>
  <c r="Q114" i="1"/>
  <c r="V114" i="1" s="1"/>
  <c r="L114" i="1"/>
  <c r="G114" i="1"/>
  <c r="R113" i="1"/>
  <c r="Q113" i="1"/>
  <c r="V113" i="1" s="1"/>
  <c r="L113" i="1"/>
  <c r="G113" i="1"/>
  <c r="R112" i="1"/>
  <c r="Q112" i="1"/>
  <c r="V112" i="1" s="1"/>
  <c r="L112" i="1"/>
  <c r="G112" i="1"/>
  <c r="R111" i="1"/>
  <c r="Q111" i="1"/>
  <c r="L111" i="1"/>
  <c r="G111" i="1"/>
  <c r="R110" i="1"/>
  <c r="Q110" i="1"/>
  <c r="V110" i="1" s="1"/>
  <c r="L110" i="1"/>
  <c r="G110" i="1"/>
  <c r="R109" i="1"/>
  <c r="V109" i="1" s="1"/>
  <c r="Y109" i="1" s="1"/>
  <c r="Q109" i="1"/>
  <c r="L109" i="1"/>
  <c r="G109" i="1"/>
  <c r="R108" i="1"/>
  <c r="Q108" i="1"/>
  <c r="L108" i="1"/>
  <c r="G108" i="1"/>
  <c r="R107" i="1"/>
  <c r="Q107" i="1"/>
  <c r="V107" i="1" s="1"/>
  <c r="Y107" i="1" s="1"/>
  <c r="L107" i="1"/>
  <c r="G107" i="1"/>
  <c r="R106" i="1"/>
  <c r="Q106" i="1"/>
  <c r="V106" i="1" s="1"/>
  <c r="L106" i="1"/>
  <c r="G106" i="1"/>
  <c r="R105" i="1"/>
  <c r="Q105" i="1"/>
  <c r="V105" i="1" s="1"/>
  <c r="L105" i="1"/>
  <c r="G105" i="1"/>
  <c r="R104" i="1"/>
  <c r="Q104" i="1"/>
  <c r="V104" i="1" s="1"/>
  <c r="L104" i="1"/>
  <c r="G104" i="1"/>
  <c r="Y104" i="1" s="1"/>
  <c r="R103" i="1"/>
  <c r="Q103" i="1"/>
  <c r="V103" i="1" s="1"/>
  <c r="L103" i="1"/>
  <c r="G103" i="1"/>
  <c r="R102" i="1"/>
  <c r="Q102" i="1"/>
  <c r="V102" i="1" s="1"/>
  <c r="Y102" i="1" s="1"/>
  <c r="L102" i="1"/>
  <c r="G102" i="1"/>
  <c r="R101" i="1"/>
  <c r="Q101" i="1"/>
  <c r="V101" i="1" s="1"/>
  <c r="L101" i="1"/>
  <c r="G101" i="1"/>
  <c r="R100" i="1"/>
  <c r="V100" i="1" s="1"/>
  <c r="Q100" i="1"/>
  <c r="L100" i="1"/>
  <c r="G100" i="1"/>
  <c r="R99" i="1"/>
  <c r="Q99" i="1"/>
  <c r="V99" i="1" s="1"/>
  <c r="L99" i="1"/>
  <c r="G99" i="1"/>
  <c r="R98" i="1"/>
  <c r="Q98" i="1"/>
  <c r="V98" i="1" s="1"/>
  <c r="L98" i="1"/>
  <c r="G98" i="1"/>
  <c r="Y98" i="1" s="1"/>
  <c r="R97" i="1"/>
  <c r="Q97" i="1"/>
  <c r="V97" i="1" s="1"/>
  <c r="L97" i="1"/>
  <c r="G97" i="1"/>
  <c r="R96" i="1"/>
  <c r="Q96" i="1"/>
  <c r="L96" i="1"/>
  <c r="G96" i="1"/>
  <c r="R95" i="1"/>
  <c r="Q95" i="1"/>
  <c r="V95" i="1" s="1"/>
  <c r="L95" i="1"/>
  <c r="G95" i="1"/>
  <c r="Y95" i="1" s="1"/>
  <c r="R94" i="1"/>
  <c r="Q94" i="1"/>
  <c r="L94" i="1"/>
  <c r="G94" i="1"/>
  <c r="R93" i="1"/>
  <c r="Q93" i="1"/>
  <c r="V93" i="1" s="1"/>
  <c r="L93" i="1"/>
  <c r="G93" i="1"/>
  <c r="R92" i="1"/>
  <c r="Q92" i="1"/>
  <c r="V92" i="1" s="1"/>
  <c r="L92" i="1"/>
  <c r="G92" i="1"/>
  <c r="Y92" i="1" s="1"/>
  <c r="R91" i="1"/>
  <c r="Q91" i="1"/>
  <c r="L91" i="1"/>
  <c r="G91" i="1"/>
  <c r="R90" i="1"/>
  <c r="Q90" i="1"/>
  <c r="V90" i="1" s="1"/>
  <c r="L90" i="1"/>
  <c r="G90" i="1"/>
  <c r="R89" i="1"/>
  <c r="Q89" i="1"/>
  <c r="V89" i="1" s="1"/>
  <c r="L89" i="1"/>
  <c r="G89" i="1"/>
  <c r="R88" i="1"/>
  <c r="Q88" i="1"/>
  <c r="L88" i="1"/>
  <c r="G88" i="1"/>
  <c r="R87" i="1"/>
  <c r="Q87" i="1"/>
  <c r="V87" i="1" s="1"/>
  <c r="L87" i="1"/>
  <c r="G87" i="1"/>
  <c r="Y87" i="1" s="1"/>
  <c r="R86" i="1"/>
  <c r="V86" i="1" s="1"/>
  <c r="Q86" i="1"/>
  <c r="L86" i="1"/>
  <c r="G86" i="1"/>
  <c r="R85" i="1"/>
  <c r="Q85" i="1"/>
  <c r="L85" i="1"/>
  <c r="G85" i="1"/>
  <c r="R84" i="1"/>
  <c r="Q84" i="1"/>
  <c r="V84" i="1" s="1"/>
  <c r="L84" i="1"/>
  <c r="G84" i="1"/>
  <c r="Y84" i="1" s="1"/>
  <c r="R83" i="1"/>
  <c r="Q83" i="1"/>
  <c r="V83" i="1" s="1"/>
  <c r="L83" i="1"/>
  <c r="G83" i="1"/>
  <c r="Y83" i="1" s="1"/>
  <c r="R82" i="1"/>
  <c r="Q82" i="1"/>
  <c r="V82" i="1" s="1"/>
  <c r="L82" i="1"/>
  <c r="G82" i="1"/>
  <c r="R81" i="1"/>
  <c r="Q81" i="1"/>
  <c r="L81" i="1"/>
  <c r="G81" i="1"/>
  <c r="R80" i="1"/>
  <c r="Q80" i="1"/>
  <c r="V80" i="1" s="1"/>
  <c r="L80" i="1"/>
  <c r="G80" i="1"/>
  <c r="R79" i="1"/>
  <c r="Q79" i="1"/>
  <c r="V79" i="1" s="1"/>
  <c r="L79" i="1"/>
  <c r="G79" i="1"/>
  <c r="R78" i="1"/>
  <c r="Q78" i="1"/>
  <c r="V78" i="1" s="1"/>
  <c r="L78" i="1"/>
  <c r="G78" i="1"/>
  <c r="R77" i="1"/>
  <c r="Q77" i="1"/>
  <c r="V77" i="1" s="1"/>
  <c r="L77" i="1"/>
  <c r="G77" i="1"/>
  <c r="R76" i="1"/>
  <c r="Q76" i="1"/>
  <c r="V76" i="1" s="1"/>
  <c r="L76" i="1"/>
  <c r="G76" i="1"/>
  <c r="Y76" i="1" s="1"/>
  <c r="R75" i="1"/>
  <c r="Q75" i="1"/>
  <c r="V75" i="1" s="1"/>
  <c r="L75" i="1"/>
  <c r="G75" i="1"/>
  <c r="R74" i="1"/>
  <c r="Q74" i="1"/>
  <c r="L74" i="1"/>
  <c r="G74" i="1"/>
  <c r="R73" i="1"/>
  <c r="Q73" i="1"/>
  <c r="V73" i="1" s="1"/>
  <c r="L73" i="1"/>
  <c r="G73" i="1"/>
  <c r="R72" i="1"/>
  <c r="Q72" i="1"/>
  <c r="L72" i="1"/>
  <c r="G72" i="1"/>
  <c r="R71" i="1"/>
  <c r="Q71" i="1"/>
  <c r="L71" i="1"/>
  <c r="G71" i="1"/>
  <c r="R70" i="1"/>
  <c r="Q70" i="1"/>
  <c r="V70" i="1" s="1"/>
  <c r="L70" i="1"/>
  <c r="G70" i="1"/>
  <c r="Y70" i="1" s="1"/>
  <c r="R69" i="1"/>
  <c r="Q69" i="1"/>
  <c r="L69" i="1"/>
  <c r="G69" i="1"/>
  <c r="R68" i="1"/>
  <c r="Q68" i="1"/>
  <c r="L68" i="1"/>
  <c r="G68" i="1"/>
  <c r="R67" i="1"/>
  <c r="Q67" i="1"/>
  <c r="V67" i="1" s="1"/>
  <c r="L67" i="1"/>
  <c r="G67" i="1"/>
  <c r="R66" i="1"/>
  <c r="Q66" i="1"/>
  <c r="V66" i="1" s="1"/>
  <c r="L66" i="1"/>
  <c r="G66" i="1"/>
  <c r="R65" i="1"/>
  <c r="Q65" i="1"/>
  <c r="V65" i="1" s="1"/>
  <c r="L65" i="1"/>
  <c r="G65" i="1"/>
  <c r="R64" i="1"/>
  <c r="Q64" i="1"/>
  <c r="V64" i="1" s="1"/>
  <c r="L64" i="1"/>
  <c r="G64" i="1"/>
  <c r="Y64" i="1" s="1"/>
  <c r="R63" i="1"/>
  <c r="Q63" i="1"/>
  <c r="V63" i="1" s="1"/>
  <c r="L63" i="1"/>
  <c r="G63" i="1"/>
  <c r="Y63" i="1" s="1"/>
  <c r="V62" i="1"/>
  <c r="Y62" i="1" s="1"/>
  <c r="R62" i="1"/>
  <c r="Q62" i="1"/>
  <c r="L62" i="1"/>
  <c r="G62" i="1"/>
  <c r="R61" i="1"/>
  <c r="Q61" i="1"/>
  <c r="V61" i="1" s="1"/>
  <c r="L61" i="1"/>
  <c r="G61" i="1"/>
  <c r="R60" i="1"/>
  <c r="Q60" i="1"/>
  <c r="V60" i="1" s="1"/>
  <c r="Y60" i="1" s="1"/>
  <c r="L60" i="1"/>
  <c r="G60" i="1"/>
  <c r="R59" i="1"/>
  <c r="Q59" i="1"/>
  <c r="V59" i="1" s="1"/>
  <c r="L59" i="1"/>
  <c r="G59" i="1"/>
  <c r="R58" i="1"/>
  <c r="Q58" i="1"/>
  <c r="L58" i="1"/>
  <c r="G58" i="1"/>
  <c r="R57" i="1"/>
  <c r="Q57" i="1"/>
  <c r="V57" i="1" s="1"/>
  <c r="L57" i="1"/>
  <c r="G57" i="1"/>
  <c r="R56" i="1"/>
  <c r="Q56" i="1"/>
  <c r="V56" i="1" s="1"/>
  <c r="L56" i="1"/>
  <c r="G56" i="1"/>
  <c r="R55" i="1"/>
  <c r="Q55" i="1"/>
  <c r="L55" i="1"/>
  <c r="G55" i="1"/>
  <c r="R54" i="1"/>
  <c r="Q54" i="1"/>
  <c r="V54" i="1" s="1"/>
  <c r="L54" i="1"/>
  <c r="G54" i="1"/>
  <c r="R53" i="1"/>
  <c r="Q53" i="1"/>
  <c r="L53" i="1"/>
  <c r="G53" i="1"/>
  <c r="R52" i="1"/>
  <c r="Q52" i="1"/>
  <c r="V52" i="1" s="1"/>
  <c r="L52" i="1"/>
  <c r="G52" i="1"/>
  <c r="R51" i="1"/>
  <c r="Q51" i="1"/>
  <c r="L51" i="1"/>
  <c r="G51" i="1"/>
  <c r="R50" i="1"/>
  <c r="Q50" i="1"/>
  <c r="V50" i="1" s="1"/>
  <c r="L50" i="1"/>
  <c r="G50" i="1"/>
  <c r="Y50" i="1" s="1"/>
  <c r="R49" i="1"/>
  <c r="Q49" i="1"/>
  <c r="L49" i="1"/>
  <c r="G49" i="1"/>
  <c r="R48" i="1"/>
  <c r="Q48" i="1"/>
  <c r="L48" i="1"/>
  <c r="G48" i="1"/>
  <c r="R47" i="1"/>
  <c r="Q47" i="1"/>
  <c r="V47" i="1" s="1"/>
  <c r="L47" i="1"/>
  <c r="G47" i="1"/>
  <c r="R46" i="1"/>
  <c r="Q46" i="1"/>
  <c r="V46" i="1" s="1"/>
  <c r="L46" i="1"/>
  <c r="G46" i="1"/>
  <c r="R45" i="1"/>
  <c r="Q45" i="1"/>
  <c r="V45" i="1" s="1"/>
  <c r="L45" i="1"/>
  <c r="G45" i="1"/>
  <c r="R44" i="1"/>
  <c r="Q44" i="1"/>
  <c r="L44" i="1"/>
  <c r="G44" i="1"/>
  <c r="R43" i="1"/>
  <c r="Q43" i="1"/>
  <c r="V43" i="1" s="1"/>
  <c r="L43" i="1"/>
  <c r="G43" i="1"/>
  <c r="Y43" i="1" s="1"/>
  <c r="R42" i="1"/>
  <c r="Q42" i="1"/>
  <c r="V42" i="1" s="1"/>
  <c r="L42" i="1"/>
  <c r="G42" i="1"/>
  <c r="R41" i="1"/>
  <c r="Q41" i="1"/>
  <c r="V41" i="1" s="1"/>
  <c r="L41" i="1"/>
  <c r="G41" i="1"/>
  <c r="R40" i="1"/>
  <c r="Q40" i="1"/>
  <c r="V40" i="1" s="1"/>
  <c r="L40" i="1"/>
  <c r="G40" i="1"/>
  <c r="V39" i="1"/>
  <c r="R39" i="1"/>
  <c r="Q39" i="1"/>
  <c r="L39" i="1"/>
  <c r="G39" i="1"/>
  <c r="R38" i="1"/>
  <c r="Q38" i="1"/>
  <c r="V38" i="1" s="1"/>
  <c r="L38" i="1"/>
  <c r="G38" i="1"/>
  <c r="R37" i="1"/>
  <c r="Q37" i="1"/>
  <c r="V37" i="1" s="1"/>
  <c r="L37" i="1"/>
  <c r="G37" i="1"/>
  <c r="R36" i="1"/>
  <c r="Q36" i="1"/>
  <c r="V36" i="1" s="1"/>
  <c r="L36" i="1"/>
  <c r="G36" i="1"/>
  <c r="R35" i="1"/>
  <c r="Q35" i="1"/>
  <c r="V35" i="1" s="1"/>
  <c r="L35" i="1"/>
  <c r="G35" i="1"/>
  <c r="R34" i="1"/>
  <c r="Q34" i="1"/>
  <c r="L34" i="1"/>
  <c r="G34" i="1"/>
  <c r="R33" i="1"/>
  <c r="Q33" i="1"/>
  <c r="V33" i="1" s="1"/>
  <c r="L33" i="1"/>
  <c r="G33" i="1"/>
  <c r="R32" i="1"/>
  <c r="Q32" i="1"/>
  <c r="V32" i="1" s="1"/>
  <c r="L32" i="1"/>
  <c r="G32" i="1"/>
  <c r="R31" i="1"/>
  <c r="Q31" i="1"/>
  <c r="L31" i="1"/>
  <c r="G31" i="1"/>
  <c r="R30" i="1"/>
  <c r="Q30" i="1"/>
  <c r="V30" i="1" s="1"/>
  <c r="L30" i="1"/>
  <c r="G30" i="1"/>
  <c r="R29" i="1"/>
  <c r="Q29" i="1"/>
  <c r="V29" i="1" s="1"/>
  <c r="Y29" i="1" s="1"/>
  <c r="L29" i="1"/>
  <c r="G29" i="1"/>
  <c r="R28" i="1"/>
  <c r="Q28" i="1"/>
  <c r="L28" i="1"/>
  <c r="G28" i="1"/>
  <c r="R27" i="1"/>
  <c r="Q27" i="1"/>
  <c r="V27" i="1" s="1"/>
  <c r="L27" i="1"/>
  <c r="G27" i="1"/>
  <c r="R26" i="1"/>
  <c r="Q26" i="1"/>
  <c r="L26" i="1"/>
  <c r="G26" i="1"/>
  <c r="R25" i="1"/>
  <c r="Q25" i="1"/>
  <c r="L25" i="1"/>
  <c r="G25" i="1"/>
  <c r="R24" i="1"/>
  <c r="Q24" i="1"/>
  <c r="V24" i="1" s="1"/>
  <c r="L24" i="1"/>
  <c r="G24" i="1"/>
  <c r="R23" i="1"/>
  <c r="Q23" i="1"/>
  <c r="V23" i="1" s="1"/>
  <c r="L23" i="1"/>
  <c r="G23" i="1"/>
  <c r="R22" i="1"/>
  <c r="Q22" i="1"/>
  <c r="V22" i="1" s="1"/>
  <c r="L22" i="1"/>
  <c r="G22" i="1"/>
  <c r="R21" i="1"/>
  <c r="Q21" i="1"/>
  <c r="L21" i="1"/>
  <c r="G21" i="1"/>
  <c r="V20" i="1"/>
  <c r="Y20" i="1" s="1"/>
  <c r="R20" i="1"/>
  <c r="Q20" i="1"/>
  <c r="L20" i="1"/>
  <c r="G20" i="1"/>
  <c r="R19" i="1"/>
  <c r="Q19" i="1"/>
  <c r="V19" i="1" s="1"/>
  <c r="L19" i="1"/>
  <c r="G19" i="1"/>
  <c r="R18" i="1"/>
  <c r="Q18" i="1"/>
  <c r="V18" i="1" s="1"/>
  <c r="L18" i="1"/>
  <c r="G18" i="1"/>
  <c r="R17" i="1"/>
  <c r="Q17" i="1"/>
  <c r="V17" i="1" s="1"/>
  <c r="L17" i="1"/>
  <c r="G17" i="1"/>
  <c r="V16" i="1"/>
  <c r="R16" i="1"/>
  <c r="Q16" i="1"/>
  <c r="L16" i="1"/>
  <c r="G16" i="1"/>
  <c r="R15" i="1"/>
  <c r="Q15" i="1"/>
  <c r="V15" i="1" s="1"/>
  <c r="L15" i="1"/>
  <c r="G15" i="1"/>
  <c r="R14" i="1"/>
  <c r="Q14" i="1"/>
  <c r="V14" i="1" s="1"/>
  <c r="L14" i="1"/>
  <c r="G14" i="1"/>
  <c r="R13" i="1"/>
  <c r="Q13" i="1"/>
  <c r="V13" i="1" s="1"/>
  <c r="L13" i="1"/>
  <c r="G13" i="1"/>
  <c r="R12" i="1"/>
  <c r="Q12" i="1"/>
  <c r="L12" i="1"/>
  <c r="G12" i="1"/>
  <c r="R11" i="1"/>
  <c r="Q11" i="1"/>
  <c r="V11" i="1" s="1"/>
  <c r="L11" i="1"/>
  <c r="G11" i="1"/>
  <c r="R10" i="1"/>
  <c r="Q10" i="1"/>
  <c r="V10" i="1" s="1"/>
  <c r="L10" i="1"/>
  <c r="G10" i="1"/>
  <c r="Y10" i="1" s="1"/>
  <c r="R9" i="1"/>
  <c r="Q9" i="1"/>
  <c r="V9" i="1" s="1"/>
  <c r="L9" i="1"/>
  <c r="G9" i="1"/>
  <c r="R8" i="1"/>
  <c r="Q8" i="1"/>
  <c r="V8" i="1" s="1"/>
  <c r="L8" i="1"/>
  <c r="G8" i="1"/>
  <c r="R7" i="1"/>
  <c r="Q7" i="1"/>
  <c r="L7" i="1"/>
  <c r="G7" i="1"/>
  <c r="R6" i="1"/>
  <c r="Q6" i="1"/>
  <c r="V6" i="1" s="1"/>
  <c r="L6" i="1"/>
  <c r="G6" i="1"/>
  <c r="R5" i="1"/>
  <c r="Q5" i="1"/>
  <c r="V5" i="1" s="1"/>
  <c r="L5" i="1"/>
  <c r="G5" i="1"/>
  <c r="V193" i="1" l="1"/>
  <c r="Y193" i="1" s="1"/>
  <c r="V128" i="1"/>
  <c r="V188" i="1"/>
  <c r="V174" i="1"/>
  <c r="V21" i="1"/>
  <c r="V7" i="1"/>
  <c r="Y7" i="1" s="1"/>
  <c r="V12" i="1"/>
  <c r="V91" i="1"/>
  <c r="V96" i="1"/>
  <c r="Y96" i="1" s="1"/>
  <c r="Y82" i="1"/>
  <c r="V72" i="1"/>
  <c r="Y72" i="1" s="1"/>
  <c r="V58" i="1"/>
  <c r="Y58" i="1" s="1"/>
  <c r="Y59" i="1"/>
  <c r="V44" i="1"/>
  <c r="Y44" i="1" s="1"/>
  <c r="V49" i="1"/>
  <c r="Y49" i="1" s="1"/>
  <c r="Y133" i="1"/>
  <c r="V26" i="1"/>
  <c r="Y134" i="1"/>
  <c r="V68" i="1"/>
  <c r="Y68" i="1" s="1"/>
  <c r="Y190" i="1"/>
  <c r="Y13" i="1"/>
  <c r="Y139" i="1"/>
  <c r="V31" i="1"/>
  <c r="Y31" i="1" s="1"/>
  <c r="Y143" i="1"/>
  <c r="V189" i="1"/>
  <c r="Y189" i="1" s="1"/>
  <c r="Y79" i="1"/>
  <c r="Y28" i="1"/>
  <c r="Y37" i="1"/>
  <c r="Y42" i="1"/>
  <c r="Y56" i="1"/>
  <c r="Y93" i="1"/>
  <c r="V111" i="1"/>
  <c r="Y111" i="1" s="1"/>
  <c r="V190" i="1"/>
  <c r="Y19" i="1"/>
  <c r="V69" i="1"/>
  <c r="Y69" i="1" s="1"/>
  <c r="V74" i="1"/>
  <c r="V88" i="1"/>
  <c r="Y88" i="1" s="1"/>
  <c r="Y38" i="1"/>
  <c r="V51" i="1"/>
  <c r="Y51" i="1" s="1"/>
  <c r="V148" i="1"/>
  <c r="Y148" i="1" s="1"/>
  <c r="V28" i="1"/>
  <c r="Y99" i="1"/>
  <c r="Y47" i="1"/>
  <c r="V167" i="1"/>
  <c r="Y167" i="1" s="1"/>
  <c r="Y11" i="1"/>
  <c r="V94" i="1"/>
  <c r="Y127" i="1"/>
  <c r="Y145" i="1"/>
  <c r="V191" i="1"/>
  <c r="Y191" i="1" s="1"/>
  <c r="V131" i="1"/>
  <c r="Y131" i="1" s="1"/>
  <c r="Y178" i="1"/>
  <c r="Y16" i="1"/>
  <c r="V85" i="1"/>
  <c r="Y85" i="1" s="1"/>
  <c r="V108" i="1"/>
  <c r="Y108" i="1" s="1"/>
  <c r="Y113" i="1"/>
  <c r="Y141" i="1"/>
  <c r="V118" i="1"/>
  <c r="Y118" i="1" s="1"/>
  <c r="Y155" i="1"/>
  <c r="V168" i="1"/>
  <c r="Y168" i="1" s="1"/>
  <c r="Y187" i="1"/>
  <c r="Y30" i="1"/>
  <c r="V34" i="1"/>
  <c r="V48" i="1"/>
  <c r="V53" i="1"/>
  <c r="Y53" i="1" s="1"/>
  <c r="V71" i="1"/>
  <c r="Y71" i="1" s="1"/>
  <c r="Y114" i="1"/>
  <c r="Y119" i="1"/>
  <c r="V132" i="1"/>
  <c r="Y132" i="1" s="1"/>
  <c r="V141" i="1"/>
  <c r="Y183" i="1"/>
  <c r="V197" i="1"/>
  <c r="Y197" i="1" s="1"/>
  <c r="V151" i="1"/>
  <c r="Y32" i="1"/>
  <c r="V25" i="1"/>
  <c r="Y25" i="1" s="1"/>
  <c r="Y67" i="1"/>
  <c r="Y105" i="1"/>
  <c r="V123" i="1"/>
  <c r="Y123" i="1" s="1"/>
  <c r="Y128" i="1"/>
  <c r="V150" i="1"/>
  <c r="V155" i="1"/>
  <c r="V164" i="1"/>
  <c r="Y188" i="1"/>
  <c r="Y89" i="1"/>
  <c r="Y40" i="1"/>
  <c r="Y160" i="1"/>
  <c r="Y94" i="1"/>
  <c r="Y165" i="1"/>
  <c r="Y116" i="1"/>
  <c r="Y27" i="1"/>
  <c r="Y91" i="1"/>
  <c r="Y138" i="1"/>
  <c r="Y45" i="1"/>
  <c r="Y80" i="1"/>
  <c r="Y151" i="1"/>
  <c r="Y9" i="1"/>
  <c r="Y17" i="1"/>
  <c r="Y6" i="1"/>
  <c r="Y78" i="1"/>
  <c r="Y196" i="1"/>
  <c r="Y18" i="1"/>
  <c r="Y46" i="1"/>
  <c r="Y174" i="1"/>
  <c r="Y65" i="1"/>
  <c r="Y152" i="1"/>
  <c r="Y180" i="1"/>
  <c r="Y23" i="1"/>
  <c r="Y35" i="1"/>
  <c r="Y41" i="1"/>
  <c r="Y74" i="1"/>
  <c r="Y130" i="1"/>
  <c r="Y163" i="1"/>
  <c r="Y173" i="1"/>
  <c r="Y97" i="1"/>
  <c r="Y33" i="1"/>
  <c r="Y12" i="1"/>
  <c r="Y157" i="1"/>
  <c r="Y22" i="1"/>
  <c r="Y77" i="1"/>
  <c r="Y86" i="1"/>
  <c r="Y81" i="1"/>
  <c r="Y149" i="1"/>
  <c r="Y171" i="1"/>
  <c r="Y8" i="1"/>
  <c r="Y26" i="1"/>
  <c r="Y75" i="1"/>
  <c r="Y103" i="1"/>
  <c r="Y15" i="1"/>
  <c r="V81" i="1"/>
  <c r="V181" i="1"/>
  <c r="Y169" i="1"/>
  <c r="Y185" i="1"/>
  <c r="Y122" i="1"/>
  <c r="Y73" i="1"/>
  <c r="Y34" i="1"/>
  <c r="Y14" i="1"/>
  <c r="Y54" i="1"/>
  <c r="Y125" i="1"/>
  <c r="Y194" i="1"/>
  <c r="Y21" i="1"/>
  <c r="Y36" i="1"/>
  <c r="Y48" i="1"/>
  <c r="Y100" i="1"/>
  <c r="Y140" i="1"/>
  <c r="Y177" i="1"/>
  <c r="Y5" i="1"/>
  <c r="Y57" i="1"/>
  <c r="Y117" i="1"/>
  <c r="Y150" i="1"/>
  <c r="Y161" i="1"/>
  <c r="Y172" i="1"/>
  <c r="Y39" i="1"/>
  <c r="Y52" i="1"/>
  <c r="Y90" i="1"/>
  <c r="Y101" i="1"/>
  <c r="Y112" i="1"/>
  <c r="Y164" i="1"/>
  <c r="Y120" i="1"/>
  <c r="Y142" i="1"/>
  <c r="Y153" i="1"/>
  <c r="Y24" i="1"/>
  <c r="V55" i="1"/>
  <c r="Y159" i="1"/>
  <c r="Y170" i="1"/>
  <c r="Y192" i="1"/>
  <c r="Y61" i="1"/>
  <c r="Y110" i="1"/>
  <c r="Y121" i="1"/>
  <c r="Y137" i="1"/>
  <c r="Y184" i="1"/>
  <c r="Y66" i="1"/>
  <c r="Y106" i="1"/>
  <c r="Y126" i="1"/>
  <c r="Y146" i="1"/>
  <c r="Y166" i="1"/>
  <c r="Y186" i="1"/>
  <c r="Y55" i="1" l="1"/>
  <c r="Y181" i="1"/>
</calcChain>
</file>

<file path=xl/sharedStrings.xml><?xml version="1.0" encoding="utf-8"?>
<sst xmlns="http://schemas.openxmlformats.org/spreadsheetml/2006/main" count="38" uniqueCount="38">
  <si>
    <t>Municipio de Tuxtla Gutiérrez, Chiapas.</t>
  </si>
  <si>
    <t>Analítico de Egresos por mes (Pesos a Precios corrientes)</t>
  </si>
  <si>
    <t>Mes</t>
  </si>
  <si>
    <t>Servicios personales 
(1)</t>
  </si>
  <si>
    <t>Materiales y suministros 
(2)</t>
  </si>
  <si>
    <t>Servicios generales 
(3)</t>
  </si>
  <si>
    <t>Transferencias, asignaciones, subsidios y otras ayudas 
(4)</t>
  </si>
  <si>
    <t>Gasto corriente (5)=(1+2+3+4)</t>
  </si>
  <si>
    <t>Bienes muebles, inmuebles e intangibles 
(6)</t>
  </si>
  <si>
    <t>Subsidios  y aportaciones 
(7)</t>
  </si>
  <si>
    <t>Inversión pública 
(8)</t>
  </si>
  <si>
    <t>Erogaciones extraordinarias 
(9)</t>
  </si>
  <si>
    <t>Gasto de capital (10)=(6+7+8+9)</t>
  </si>
  <si>
    <t>Intereses de la deuda pública largo plazo
(11)</t>
  </si>
  <si>
    <t>Intereses de la deuda pública corto plazo
(12)</t>
  </si>
  <si>
    <t>Amortizacion de la deuda pública largo plazo
(13)</t>
  </si>
  <si>
    <t>Amortizacion de la deuda pública corto plazo
(14)</t>
  </si>
  <si>
    <t>Total intereses de la deuda pública 
(15)=(11+12)</t>
  </si>
  <si>
    <t>Total amortización de la deuda pública 
(16)=(13+14)</t>
  </si>
  <si>
    <t>ADEFAS
(17)</t>
  </si>
  <si>
    <t>Comisiones 
(18)</t>
  </si>
  <si>
    <t>Gastos 
(19)</t>
  </si>
  <si>
    <t>Servicio de deuda 
(20)=(15+16+17+18+19)</t>
  </si>
  <si>
    <t>Rectificaciones 
(21)</t>
  </si>
  <si>
    <t>Total egresos (22)=(5+10+20+21)</t>
  </si>
  <si>
    <t>Ene 2023</t>
  </si>
  <si>
    <t>Feb 2023</t>
  </si>
  <si>
    <t>Mar 2023</t>
  </si>
  <si>
    <t>Abr 2023</t>
  </si>
  <si>
    <t>May 2023</t>
  </si>
  <si>
    <t>Jun 2023</t>
  </si>
  <si>
    <t>Jul 2023</t>
  </si>
  <si>
    <t>Ago 2023</t>
  </si>
  <si>
    <t>Sep 2023</t>
  </si>
  <si>
    <t>Oct 2023</t>
  </si>
  <si>
    <t>Nov 2023</t>
  </si>
  <si>
    <t>Dic 2023</t>
  </si>
  <si>
    <t>Ene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</si>
</sst>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Ene&quot;\ yyyy"/>
    <numFmt numFmtId="165" formatCode="&quot;Feb&quot;\ yyyy"/>
    <numFmt numFmtId="166" formatCode="&quot;Mar&quot;\ yyyy"/>
    <numFmt numFmtId="167" formatCode="&quot;Abr&quot;\ yyyy"/>
    <numFmt numFmtId="168" formatCode="&quot;May&quot;\ yyyy"/>
    <numFmt numFmtId="169" formatCode="&quot;Jun&quot;\ yyyy"/>
    <numFmt numFmtId="170" formatCode="&quot;Jul&quot;\ yyyy"/>
    <numFmt numFmtId="171" formatCode="&quot;Ago&quot;\ yyyy"/>
    <numFmt numFmtId="172" formatCode="&quot;Sep&quot;\ yyyy"/>
    <numFmt numFmtId="173" formatCode="&quot;Oct&quot;\ yyyy"/>
    <numFmt numFmtId="174" formatCode="&quot;Nov&quot;\ yyyy"/>
    <numFmt numFmtId="175" formatCode="&quot;Dic&quot;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0" fontId="3" fillId="0" borderId="0" xfId="0" applyFont="1" applyAlignment="1">
      <alignment horizontal="left"/>
    </xf>
    <xf numFmtId="4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 wrapText="1"/>
    </xf>
    <xf numFmtId="4" fontId="2" fillId="6" borderId="2" xfId="0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2" fillId="7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6" fillId="8" borderId="2" xfId="2" applyNumberFormat="1" applyFont="1" applyFill="1" applyBorder="1" applyAlignment="1">
      <alignment horizontal="right" vertical="center"/>
    </xf>
    <xf numFmtId="4" fontId="0" fillId="9" borderId="2" xfId="0" applyNumberFormat="1" applyFill="1" applyBorder="1"/>
    <xf numFmtId="4" fontId="0" fillId="0" borderId="2" xfId="0" applyNumberFormat="1" applyBorder="1"/>
    <xf numFmtId="165" fontId="6" fillId="8" borderId="2" xfId="2" applyNumberFormat="1" applyFont="1" applyFill="1" applyBorder="1" applyAlignment="1">
      <alignment horizontal="right" vertical="center"/>
    </xf>
    <xf numFmtId="166" fontId="6" fillId="8" borderId="2" xfId="2" applyNumberFormat="1" applyFont="1" applyFill="1" applyBorder="1" applyAlignment="1">
      <alignment horizontal="right" vertical="center"/>
    </xf>
    <xf numFmtId="167" fontId="6" fillId="8" borderId="2" xfId="2" applyNumberFormat="1" applyFont="1" applyFill="1" applyBorder="1" applyAlignment="1">
      <alignment horizontal="right" vertical="center"/>
    </xf>
    <xf numFmtId="168" fontId="6" fillId="8" borderId="2" xfId="2" applyNumberFormat="1" applyFont="1" applyFill="1" applyBorder="1" applyAlignment="1">
      <alignment horizontal="right" vertical="center"/>
    </xf>
    <xf numFmtId="169" fontId="6" fillId="8" borderId="2" xfId="2" applyNumberFormat="1" applyFont="1" applyFill="1" applyBorder="1" applyAlignment="1">
      <alignment horizontal="right" vertical="center"/>
    </xf>
    <xf numFmtId="170" fontId="6" fillId="8" borderId="2" xfId="2" applyNumberFormat="1" applyFont="1" applyFill="1" applyBorder="1" applyAlignment="1">
      <alignment horizontal="right" vertical="center"/>
    </xf>
    <xf numFmtId="171" fontId="6" fillId="8" borderId="2" xfId="2" applyNumberFormat="1" applyFont="1" applyFill="1" applyBorder="1" applyAlignment="1">
      <alignment horizontal="right" vertical="center"/>
    </xf>
    <xf numFmtId="172" fontId="6" fillId="8" borderId="2" xfId="2" applyNumberFormat="1" applyFont="1" applyFill="1" applyBorder="1" applyAlignment="1">
      <alignment horizontal="right" vertical="center"/>
    </xf>
    <xf numFmtId="173" fontId="6" fillId="8" borderId="2" xfId="2" applyNumberFormat="1" applyFont="1" applyFill="1" applyBorder="1" applyAlignment="1">
      <alignment horizontal="right" vertical="center"/>
    </xf>
    <xf numFmtId="174" fontId="6" fillId="8" borderId="2" xfId="2" applyNumberFormat="1" applyFont="1" applyFill="1" applyBorder="1" applyAlignment="1">
      <alignment horizontal="right" vertical="center"/>
    </xf>
    <xf numFmtId="175" fontId="6" fillId="8" borderId="2" xfId="2" applyNumberFormat="1" applyFont="1" applyFill="1" applyBorder="1" applyAlignment="1">
      <alignment horizontal="right" vertical="center"/>
    </xf>
    <xf numFmtId="43" fontId="0" fillId="9" borderId="2" xfId="1" applyFont="1" applyFill="1" applyBorder="1"/>
    <xf numFmtId="4" fontId="0" fillId="9" borderId="0" xfId="0" applyNumberFormat="1" applyFill="1"/>
    <xf numFmtId="4" fontId="0" fillId="10" borderId="2" xfId="0" applyNumberFormat="1" applyFill="1" applyBorder="1"/>
    <xf numFmtId="4" fontId="0" fillId="10" borderId="0" xfId="0" applyNumberFormat="1" applyFill="1"/>
    <xf numFmtId="4" fontId="0" fillId="9" borderId="4" xfId="0" applyNumberFormat="1" applyFill="1" applyBorder="1"/>
    <xf numFmtId="4" fontId="0" fillId="10" borderId="4" xfId="0" applyNumberFormat="1" applyFill="1" applyBorder="1"/>
    <xf numFmtId="4" fontId="0" fillId="9" borderId="5" xfId="0" applyNumberFormat="1" applyFill="1" applyBorder="1"/>
    <xf numFmtId="4" fontId="0" fillId="10" borderId="5" xfId="0" applyNumberFormat="1" applyFill="1" applyBorder="1"/>
    <xf numFmtId="49" fontId="6" fillId="8" borderId="2" xfId="2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97"/>
  <sheetViews>
    <sheetView showGridLines="0" tabSelected="1" zoomScaleNormal="100" workbookViewId="0">
      <pane xSplit="2" ySplit="4" topLeftCell="C185" activePane="bottomRight" state="frozen"/>
      <selection activeCell="AG185" sqref="AG185"/>
      <selection pane="topRight" activeCell="AG185" sqref="AG185"/>
      <selection pane="bottomLeft" activeCell="AG185" sqref="AG185"/>
      <selection pane="bottomRight" activeCell="B3" sqref="B3:E3"/>
    </sheetView>
  </sheetViews>
  <sheetFormatPr baseColWidth="10" defaultColWidth="10.7109375" defaultRowHeight="15" x14ac:dyDescent="0.25"/>
  <cols>
    <col min="1" max="1" width="1.7109375" customWidth="1"/>
    <col min="2" max="2" width="13.42578125" bestFit="1" customWidth="1"/>
    <col min="3" max="3" width="19.140625" style="2" bestFit="1" customWidth="1"/>
    <col min="4" max="4" width="20.7109375" style="2" customWidth="1"/>
    <col min="5" max="5" width="17.42578125" style="2" bestFit="1" customWidth="1"/>
    <col min="6" max="23" width="20.7109375" style="2" customWidth="1"/>
    <col min="24" max="24" width="1.7109375" style="2" customWidth="1"/>
    <col min="25" max="25" width="20.7109375" style="2" customWidth="1"/>
    <col min="26" max="31" width="10.7109375" style="2"/>
  </cols>
  <sheetData>
    <row r="1" spans="2:31" ht="18.75" x14ac:dyDescent="0.3">
      <c r="B1" s="1"/>
      <c r="C1" s="1"/>
      <c r="D1" s="1"/>
      <c r="E1" s="1"/>
    </row>
    <row r="2" spans="2:31" ht="18.75" x14ac:dyDescent="0.3">
      <c r="B2" s="36" t="s">
        <v>0</v>
      </c>
      <c r="C2" s="36"/>
      <c r="D2" s="36"/>
      <c r="E2" s="36"/>
    </row>
    <row r="3" spans="2:31" ht="15.75" x14ac:dyDescent="0.25">
      <c r="B3" s="37" t="s">
        <v>1</v>
      </c>
      <c r="C3" s="37"/>
      <c r="D3" s="37"/>
      <c r="E3" s="37"/>
    </row>
    <row r="4" spans="2:31" s="12" customFormat="1" ht="75" x14ac:dyDescent="0.25"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5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5" t="s">
        <v>22</v>
      </c>
      <c r="W4" s="8" t="s">
        <v>23</v>
      </c>
      <c r="X4" s="9"/>
      <c r="Y4" s="10" t="s">
        <v>24</v>
      </c>
      <c r="Z4" s="11"/>
      <c r="AA4" s="11"/>
      <c r="AB4" s="11"/>
      <c r="AC4" s="11"/>
      <c r="AD4" s="11"/>
      <c r="AE4" s="11"/>
    </row>
    <row r="5" spans="2:31" x14ac:dyDescent="0.25">
      <c r="B5" s="13">
        <v>39448</v>
      </c>
      <c r="C5" s="14">
        <v>23433949.940000001</v>
      </c>
      <c r="D5" s="14">
        <v>1858709.88</v>
      </c>
      <c r="E5" s="14">
        <v>8066467.3700000001</v>
      </c>
      <c r="F5" s="14">
        <v>3919287.48</v>
      </c>
      <c r="G5" s="14">
        <f>SUM(C5:F5)</f>
        <v>37278414.670000002</v>
      </c>
      <c r="H5" s="14">
        <v>0</v>
      </c>
      <c r="I5" s="14">
        <v>0</v>
      </c>
      <c r="J5" s="14">
        <v>5757712.2199999997</v>
      </c>
      <c r="K5" s="14">
        <v>0</v>
      </c>
      <c r="L5" s="14">
        <f>SUM(H5:K5)</f>
        <v>5757712.2199999997</v>
      </c>
      <c r="M5" s="14">
        <v>0</v>
      </c>
      <c r="N5" s="14">
        <v>0</v>
      </c>
      <c r="O5" s="14">
        <v>0</v>
      </c>
      <c r="P5" s="14">
        <v>0</v>
      </c>
      <c r="Q5" s="15">
        <f>M5+N5</f>
        <v>0</v>
      </c>
      <c r="R5" s="15">
        <f>O5+P5</f>
        <v>0</v>
      </c>
      <c r="S5" s="14">
        <v>0</v>
      </c>
      <c r="T5" s="14">
        <v>0</v>
      </c>
      <c r="U5" s="14">
        <v>0</v>
      </c>
      <c r="V5" s="14">
        <f t="shared" ref="V5:V68" si="0">SUM(Q5:U5)</f>
        <v>0</v>
      </c>
      <c r="W5" s="15">
        <v>89882.3</v>
      </c>
      <c r="Y5" s="15">
        <f t="shared" ref="Y5:Y68" si="1">G5+V5+L5+W5</f>
        <v>43126009.189999998</v>
      </c>
    </row>
    <row r="6" spans="2:31" x14ac:dyDescent="0.25">
      <c r="B6" s="16">
        <v>39479</v>
      </c>
      <c r="C6" s="14">
        <v>26722960.41</v>
      </c>
      <c r="D6" s="14">
        <v>5600731.1100000003</v>
      </c>
      <c r="E6" s="14">
        <v>13963644.02</v>
      </c>
      <c r="F6" s="14">
        <v>4364187</v>
      </c>
      <c r="G6" s="14">
        <f t="shared" ref="G6:G69" si="2">SUM(C6:F6)</f>
        <v>50651522.539999999</v>
      </c>
      <c r="H6" s="14">
        <v>17748.61</v>
      </c>
      <c r="I6" s="14">
        <v>0</v>
      </c>
      <c r="J6" s="14">
        <v>12085719.029999999</v>
      </c>
      <c r="K6" s="14">
        <v>0</v>
      </c>
      <c r="L6" s="14">
        <f t="shared" ref="L6:L69" si="3">SUM(H6:K6)</f>
        <v>12103467.639999999</v>
      </c>
      <c r="M6" s="14">
        <v>0</v>
      </c>
      <c r="N6" s="14">
        <v>0</v>
      </c>
      <c r="O6" s="14">
        <v>0</v>
      </c>
      <c r="P6" s="14">
        <v>0</v>
      </c>
      <c r="Q6" s="15">
        <f t="shared" ref="Q6:Q69" si="4">M6+N6</f>
        <v>0</v>
      </c>
      <c r="R6" s="15">
        <f t="shared" ref="R6:R69" si="5">O6+P6</f>
        <v>0</v>
      </c>
      <c r="S6" s="14">
        <v>0</v>
      </c>
      <c r="T6" s="14">
        <v>0</v>
      </c>
      <c r="U6" s="14">
        <v>0</v>
      </c>
      <c r="V6" s="14">
        <f t="shared" si="0"/>
        <v>0</v>
      </c>
      <c r="W6" s="15">
        <v>875542.13</v>
      </c>
      <c r="Y6" s="15">
        <f t="shared" si="1"/>
        <v>63630532.310000002</v>
      </c>
    </row>
    <row r="7" spans="2:31" x14ac:dyDescent="0.25">
      <c r="B7" s="17">
        <v>39508</v>
      </c>
      <c r="C7" s="14">
        <v>25640302.050000001</v>
      </c>
      <c r="D7" s="14">
        <v>4918009.6900000004</v>
      </c>
      <c r="E7" s="14">
        <v>12894320.390000001</v>
      </c>
      <c r="F7" s="14">
        <v>3895611</v>
      </c>
      <c r="G7" s="14">
        <f t="shared" si="2"/>
        <v>47348243.130000003</v>
      </c>
      <c r="H7" s="14">
        <v>15977.74</v>
      </c>
      <c r="I7" s="14">
        <v>0</v>
      </c>
      <c r="J7" s="14">
        <v>6263107.46</v>
      </c>
      <c r="K7" s="14">
        <v>0</v>
      </c>
      <c r="L7" s="14">
        <f t="shared" si="3"/>
        <v>6279085.2000000002</v>
      </c>
      <c r="M7" s="14">
        <v>0</v>
      </c>
      <c r="N7" s="14">
        <v>0</v>
      </c>
      <c r="O7" s="14">
        <v>0</v>
      </c>
      <c r="P7" s="14">
        <v>0</v>
      </c>
      <c r="Q7" s="15">
        <f t="shared" si="4"/>
        <v>0</v>
      </c>
      <c r="R7" s="15">
        <f t="shared" si="5"/>
        <v>0</v>
      </c>
      <c r="S7" s="14">
        <v>0</v>
      </c>
      <c r="T7" s="14">
        <v>0</v>
      </c>
      <c r="U7" s="14">
        <v>0</v>
      </c>
      <c r="V7" s="14">
        <f t="shared" si="0"/>
        <v>0</v>
      </c>
      <c r="W7" s="15">
        <v>-2416.5500000000002</v>
      </c>
      <c r="Y7" s="15">
        <f t="shared" si="1"/>
        <v>53624911.780000009</v>
      </c>
    </row>
    <row r="8" spans="2:31" x14ac:dyDescent="0.25">
      <c r="B8" s="18">
        <v>39539</v>
      </c>
      <c r="C8" s="14">
        <v>28123103.52</v>
      </c>
      <c r="D8" s="14">
        <v>14220993.67</v>
      </c>
      <c r="E8" s="14">
        <v>20078387.5</v>
      </c>
      <c r="F8" s="14">
        <v>5758282.3499999996</v>
      </c>
      <c r="G8" s="14">
        <f t="shared" si="2"/>
        <v>68180767.039999992</v>
      </c>
      <c r="H8" s="14">
        <v>1125784.6299999999</v>
      </c>
      <c r="I8" s="14">
        <v>0</v>
      </c>
      <c r="J8" s="14">
        <v>8220112.4299999997</v>
      </c>
      <c r="K8" s="14">
        <v>0</v>
      </c>
      <c r="L8" s="14">
        <f t="shared" si="3"/>
        <v>9345897.0599999987</v>
      </c>
      <c r="M8" s="14">
        <v>0</v>
      </c>
      <c r="N8" s="14">
        <v>0</v>
      </c>
      <c r="O8" s="14">
        <v>0</v>
      </c>
      <c r="P8" s="14">
        <v>0</v>
      </c>
      <c r="Q8" s="15">
        <f t="shared" si="4"/>
        <v>0</v>
      </c>
      <c r="R8" s="15">
        <f t="shared" si="5"/>
        <v>0</v>
      </c>
      <c r="S8" s="14">
        <v>0</v>
      </c>
      <c r="T8" s="14">
        <v>0</v>
      </c>
      <c r="U8" s="14">
        <v>0</v>
      </c>
      <c r="V8" s="14">
        <f t="shared" si="0"/>
        <v>0</v>
      </c>
      <c r="W8" s="15">
        <v>373.75</v>
      </c>
      <c r="Y8" s="15">
        <f t="shared" si="1"/>
        <v>77527037.849999994</v>
      </c>
    </row>
    <row r="9" spans="2:31" x14ac:dyDescent="0.25">
      <c r="B9" s="19">
        <v>39569</v>
      </c>
      <c r="C9" s="14">
        <v>26714779.690000001</v>
      </c>
      <c r="D9" s="14">
        <v>14831710</v>
      </c>
      <c r="E9" s="14">
        <v>22559970.949999999</v>
      </c>
      <c r="F9" s="14">
        <v>6876884.5199999996</v>
      </c>
      <c r="G9" s="14">
        <f t="shared" si="2"/>
        <v>70983345.159999996</v>
      </c>
      <c r="H9" s="14">
        <v>2937132.85</v>
      </c>
      <c r="I9" s="14">
        <v>0</v>
      </c>
      <c r="J9" s="14">
        <v>10224167</v>
      </c>
      <c r="K9" s="14">
        <v>0</v>
      </c>
      <c r="L9" s="14">
        <f t="shared" si="3"/>
        <v>13161299.85</v>
      </c>
      <c r="M9" s="14">
        <v>0</v>
      </c>
      <c r="N9" s="14">
        <v>0</v>
      </c>
      <c r="O9" s="14">
        <v>0</v>
      </c>
      <c r="P9" s="14">
        <v>0</v>
      </c>
      <c r="Q9" s="15">
        <f t="shared" si="4"/>
        <v>0</v>
      </c>
      <c r="R9" s="15">
        <f t="shared" si="5"/>
        <v>0</v>
      </c>
      <c r="S9" s="14">
        <v>0</v>
      </c>
      <c r="T9" s="14">
        <v>0</v>
      </c>
      <c r="U9" s="14">
        <v>0</v>
      </c>
      <c r="V9" s="14">
        <f t="shared" si="0"/>
        <v>0</v>
      </c>
      <c r="W9" s="15">
        <v>44887.15</v>
      </c>
      <c r="Y9" s="15">
        <f t="shared" si="1"/>
        <v>84189532.159999996</v>
      </c>
    </row>
    <row r="10" spans="2:31" x14ac:dyDescent="0.25">
      <c r="B10" s="20">
        <v>39600</v>
      </c>
      <c r="C10" s="14">
        <v>31620654.579999998</v>
      </c>
      <c r="D10" s="14">
        <v>13169210.24</v>
      </c>
      <c r="E10" s="14">
        <v>10773237.289999999</v>
      </c>
      <c r="F10" s="14">
        <v>4984640.8899999997</v>
      </c>
      <c r="G10" s="14">
        <f t="shared" si="2"/>
        <v>60547743</v>
      </c>
      <c r="H10" s="14">
        <v>3066670.13</v>
      </c>
      <c r="I10" s="14">
        <v>0</v>
      </c>
      <c r="J10" s="14">
        <v>4274851.63</v>
      </c>
      <c r="K10" s="14">
        <v>0</v>
      </c>
      <c r="L10" s="14">
        <f t="shared" si="3"/>
        <v>7341521.7599999998</v>
      </c>
      <c r="M10" s="14">
        <v>0</v>
      </c>
      <c r="N10" s="14">
        <v>0</v>
      </c>
      <c r="O10" s="14">
        <v>0</v>
      </c>
      <c r="P10" s="14">
        <v>0</v>
      </c>
      <c r="Q10" s="15">
        <f t="shared" si="4"/>
        <v>0</v>
      </c>
      <c r="R10" s="15">
        <f t="shared" si="5"/>
        <v>0</v>
      </c>
      <c r="S10" s="14">
        <v>0</v>
      </c>
      <c r="T10" s="14">
        <v>0</v>
      </c>
      <c r="U10" s="14">
        <v>0</v>
      </c>
      <c r="V10" s="14">
        <f t="shared" si="0"/>
        <v>0</v>
      </c>
      <c r="W10" s="15">
        <v>-1583.95</v>
      </c>
      <c r="Y10" s="15">
        <f t="shared" si="1"/>
        <v>67887680.810000002</v>
      </c>
    </row>
    <row r="11" spans="2:31" x14ac:dyDescent="0.25">
      <c r="B11" s="21">
        <v>39630</v>
      </c>
      <c r="C11" s="14">
        <v>33973586.479999997</v>
      </c>
      <c r="D11" s="14">
        <v>8665454.6999999993</v>
      </c>
      <c r="E11" s="14">
        <v>21848467.699999999</v>
      </c>
      <c r="F11" s="14">
        <v>20011706.02</v>
      </c>
      <c r="G11" s="14">
        <f t="shared" si="2"/>
        <v>84499214.899999991</v>
      </c>
      <c r="H11" s="14">
        <v>1658356.36</v>
      </c>
      <c r="I11" s="14">
        <v>0</v>
      </c>
      <c r="J11" s="14">
        <v>4584573.63</v>
      </c>
      <c r="K11" s="14">
        <v>0</v>
      </c>
      <c r="L11" s="14">
        <f t="shared" si="3"/>
        <v>6242929.9900000002</v>
      </c>
      <c r="M11" s="14">
        <v>0</v>
      </c>
      <c r="N11" s="14">
        <v>0</v>
      </c>
      <c r="O11" s="14">
        <v>0</v>
      </c>
      <c r="P11" s="14">
        <v>0</v>
      </c>
      <c r="Q11" s="15">
        <f t="shared" si="4"/>
        <v>0</v>
      </c>
      <c r="R11" s="15">
        <f t="shared" si="5"/>
        <v>0</v>
      </c>
      <c r="S11" s="14">
        <v>69000</v>
      </c>
      <c r="T11" s="14">
        <v>0</v>
      </c>
      <c r="U11" s="14">
        <v>0</v>
      </c>
      <c r="V11" s="14">
        <f t="shared" si="0"/>
        <v>69000</v>
      </c>
      <c r="W11" s="15">
        <v>-197466.85</v>
      </c>
      <c r="Y11" s="15">
        <f t="shared" si="1"/>
        <v>90613678.039999992</v>
      </c>
    </row>
    <row r="12" spans="2:31" x14ac:dyDescent="0.25">
      <c r="B12" s="22">
        <v>39661</v>
      </c>
      <c r="C12" s="14">
        <v>76549997.879999995</v>
      </c>
      <c r="D12" s="14">
        <v>24472836.579999998</v>
      </c>
      <c r="E12" s="14">
        <v>20601599.780000001</v>
      </c>
      <c r="F12" s="14">
        <v>6189189.7400000002</v>
      </c>
      <c r="G12" s="14">
        <f t="shared" si="2"/>
        <v>127813623.97999999</v>
      </c>
      <c r="H12" s="14">
        <v>5624218.8499999996</v>
      </c>
      <c r="I12" s="14">
        <v>1517980</v>
      </c>
      <c r="J12" s="14">
        <v>32785811.600000001</v>
      </c>
      <c r="K12" s="14">
        <v>0</v>
      </c>
      <c r="L12" s="14">
        <f t="shared" si="3"/>
        <v>39928010.450000003</v>
      </c>
      <c r="M12" s="14">
        <v>15091520.810000001</v>
      </c>
      <c r="N12" s="14">
        <v>0</v>
      </c>
      <c r="O12" s="14">
        <v>25634597.260000002</v>
      </c>
      <c r="P12" s="14">
        <v>0</v>
      </c>
      <c r="Q12" s="15">
        <f t="shared" si="4"/>
        <v>15091520.810000001</v>
      </c>
      <c r="R12" s="15">
        <f t="shared" si="5"/>
        <v>25634597.260000002</v>
      </c>
      <c r="S12" s="14">
        <v>0</v>
      </c>
      <c r="T12" s="14">
        <v>0</v>
      </c>
      <c r="U12" s="14">
        <v>0</v>
      </c>
      <c r="V12" s="14">
        <f t="shared" si="0"/>
        <v>40726118.07</v>
      </c>
      <c r="W12" s="15">
        <v>0</v>
      </c>
      <c r="Y12" s="15">
        <f t="shared" si="1"/>
        <v>208467752.5</v>
      </c>
    </row>
    <row r="13" spans="2:31" x14ac:dyDescent="0.25">
      <c r="B13" s="23">
        <v>39692</v>
      </c>
      <c r="C13" s="14">
        <v>39468959.390000001</v>
      </c>
      <c r="D13" s="14">
        <v>12622340.76</v>
      </c>
      <c r="E13" s="14">
        <v>7155183.0300000003</v>
      </c>
      <c r="F13" s="14">
        <v>6750099.3799999999</v>
      </c>
      <c r="G13" s="14">
        <f t="shared" si="2"/>
        <v>65996582.560000002</v>
      </c>
      <c r="H13" s="14">
        <v>476264.26</v>
      </c>
      <c r="I13" s="14">
        <v>1750500</v>
      </c>
      <c r="J13" s="14">
        <v>7020754.8799999999</v>
      </c>
      <c r="K13" s="14">
        <v>0</v>
      </c>
      <c r="L13" s="14">
        <f t="shared" si="3"/>
        <v>9247519.1400000006</v>
      </c>
      <c r="M13" s="14">
        <v>2009062.65</v>
      </c>
      <c r="N13" s="14">
        <v>0</v>
      </c>
      <c r="O13" s="14">
        <v>4787659.71</v>
      </c>
      <c r="P13" s="14">
        <v>0</v>
      </c>
      <c r="Q13" s="15">
        <f t="shared" si="4"/>
        <v>2009062.65</v>
      </c>
      <c r="R13" s="15">
        <f t="shared" si="5"/>
        <v>4787659.71</v>
      </c>
      <c r="S13" s="14">
        <v>0</v>
      </c>
      <c r="T13" s="14">
        <v>0</v>
      </c>
      <c r="U13" s="14">
        <v>0</v>
      </c>
      <c r="V13" s="14">
        <f t="shared" si="0"/>
        <v>6796722.3599999994</v>
      </c>
      <c r="W13" s="15">
        <v>-52548.35</v>
      </c>
      <c r="Y13" s="15">
        <f t="shared" si="1"/>
        <v>81988275.710000008</v>
      </c>
    </row>
    <row r="14" spans="2:31" x14ac:dyDescent="0.25">
      <c r="B14" s="24">
        <v>39722</v>
      </c>
      <c r="C14" s="14">
        <v>29914324.859999999</v>
      </c>
      <c r="D14" s="14">
        <v>7791942.2699999996</v>
      </c>
      <c r="E14" s="14">
        <v>9680204.4900000002</v>
      </c>
      <c r="F14" s="14">
        <v>5246371.74</v>
      </c>
      <c r="G14" s="14">
        <f t="shared" si="2"/>
        <v>52632843.359999999</v>
      </c>
      <c r="H14" s="14">
        <v>8533955.9100000001</v>
      </c>
      <c r="I14" s="14">
        <v>0</v>
      </c>
      <c r="J14" s="14">
        <v>19237586.16</v>
      </c>
      <c r="K14" s="14">
        <v>0</v>
      </c>
      <c r="L14" s="14">
        <f t="shared" si="3"/>
        <v>27771542.07</v>
      </c>
      <c r="M14" s="14">
        <v>323521.01</v>
      </c>
      <c r="N14" s="14">
        <v>0</v>
      </c>
      <c r="O14" s="14">
        <v>1899603</v>
      </c>
      <c r="P14" s="14">
        <v>0</v>
      </c>
      <c r="Q14" s="15">
        <f t="shared" si="4"/>
        <v>323521.01</v>
      </c>
      <c r="R14" s="15">
        <f t="shared" si="5"/>
        <v>1899603</v>
      </c>
      <c r="S14" s="14">
        <v>0</v>
      </c>
      <c r="T14" s="14">
        <v>0</v>
      </c>
      <c r="U14" s="14">
        <v>0</v>
      </c>
      <c r="V14" s="14">
        <f t="shared" si="0"/>
        <v>2223124.0099999998</v>
      </c>
      <c r="W14" s="15">
        <v>2997732.82</v>
      </c>
      <c r="Y14" s="15">
        <f t="shared" si="1"/>
        <v>85625242.25999999</v>
      </c>
    </row>
    <row r="15" spans="2:31" x14ac:dyDescent="0.25">
      <c r="B15" s="25">
        <v>39753</v>
      </c>
      <c r="C15" s="14">
        <v>28833787.649999999</v>
      </c>
      <c r="D15" s="14">
        <v>13737924.640000001</v>
      </c>
      <c r="E15" s="14">
        <v>1372605.82</v>
      </c>
      <c r="F15" s="14">
        <v>5095515.37</v>
      </c>
      <c r="G15" s="14">
        <f t="shared" si="2"/>
        <v>49039833.479999997</v>
      </c>
      <c r="H15" s="14">
        <v>6042364.54</v>
      </c>
      <c r="I15" s="14">
        <v>0</v>
      </c>
      <c r="J15" s="14">
        <v>20037053.93</v>
      </c>
      <c r="K15" s="14">
        <v>0</v>
      </c>
      <c r="L15" s="14">
        <f t="shared" si="3"/>
        <v>26079418.469999999</v>
      </c>
      <c r="M15" s="14">
        <v>3755908.08</v>
      </c>
      <c r="N15" s="14">
        <v>0</v>
      </c>
      <c r="O15" s="14">
        <v>5347549.0199999996</v>
      </c>
      <c r="P15" s="14">
        <v>0</v>
      </c>
      <c r="Q15" s="15">
        <f t="shared" si="4"/>
        <v>3755908.08</v>
      </c>
      <c r="R15" s="15">
        <f t="shared" si="5"/>
        <v>5347549.0199999996</v>
      </c>
      <c r="S15" s="14">
        <v>146124.82</v>
      </c>
      <c r="T15" s="14">
        <v>0</v>
      </c>
      <c r="U15" s="14">
        <v>0</v>
      </c>
      <c r="V15" s="14">
        <f t="shared" si="0"/>
        <v>9249581.9199999999</v>
      </c>
      <c r="W15" s="15">
        <v>2096</v>
      </c>
      <c r="Y15" s="15">
        <f t="shared" si="1"/>
        <v>84370929.870000005</v>
      </c>
    </row>
    <row r="16" spans="2:31" x14ac:dyDescent="0.25">
      <c r="B16" s="26">
        <v>39783</v>
      </c>
      <c r="C16" s="14">
        <v>80725959.459999993</v>
      </c>
      <c r="D16" s="14">
        <v>5594627.46</v>
      </c>
      <c r="E16" s="14">
        <v>42101578.469999999</v>
      </c>
      <c r="F16" s="14">
        <v>40936355.659999996</v>
      </c>
      <c r="G16" s="14">
        <f t="shared" si="2"/>
        <v>169358521.04999998</v>
      </c>
      <c r="H16" s="14">
        <v>2707715.49</v>
      </c>
      <c r="I16" s="14">
        <v>1985750.58</v>
      </c>
      <c r="J16" s="14">
        <v>168276100.44</v>
      </c>
      <c r="K16" s="14">
        <v>0</v>
      </c>
      <c r="L16" s="14">
        <f t="shared" si="3"/>
        <v>172969566.50999999</v>
      </c>
      <c r="M16" s="14">
        <v>1888929.17</v>
      </c>
      <c r="N16" s="14">
        <v>0</v>
      </c>
      <c r="O16" s="14">
        <v>2673774.5099999998</v>
      </c>
      <c r="P16" s="14">
        <v>0</v>
      </c>
      <c r="Q16" s="15">
        <f t="shared" si="4"/>
        <v>1888929.17</v>
      </c>
      <c r="R16" s="15">
        <f t="shared" si="5"/>
        <v>2673774.5099999998</v>
      </c>
      <c r="S16" s="14">
        <v>0</v>
      </c>
      <c r="T16" s="14">
        <v>0</v>
      </c>
      <c r="U16" s="14">
        <v>0</v>
      </c>
      <c r="V16" s="14">
        <f t="shared" si="0"/>
        <v>4562703.68</v>
      </c>
      <c r="W16" s="15">
        <v>-5158720.6399999997</v>
      </c>
      <c r="Y16" s="15">
        <f t="shared" si="1"/>
        <v>341732070.60000002</v>
      </c>
    </row>
    <row r="17" spans="2:25" x14ac:dyDescent="0.25">
      <c r="B17" s="13">
        <v>39814</v>
      </c>
      <c r="C17" s="14">
        <v>33999208.649999999</v>
      </c>
      <c r="D17" s="14">
        <v>9902337.7400000002</v>
      </c>
      <c r="E17" s="14">
        <v>30061441.010000002</v>
      </c>
      <c r="F17" s="14">
        <v>6879549.8600000003</v>
      </c>
      <c r="G17" s="14">
        <f t="shared" si="2"/>
        <v>80842537.260000005</v>
      </c>
      <c r="H17" s="14">
        <v>351951.43</v>
      </c>
      <c r="I17" s="14">
        <v>0</v>
      </c>
      <c r="J17" s="14">
        <v>15103887.029999999</v>
      </c>
      <c r="K17" s="14">
        <v>0</v>
      </c>
      <c r="L17" s="14">
        <f t="shared" si="3"/>
        <v>15455838.459999999</v>
      </c>
      <c r="M17" s="14">
        <v>0</v>
      </c>
      <c r="N17" s="14">
        <v>0</v>
      </c>
      <c r="O17" s="14">
        <v>0</v>
      </c>
      <c r="P17" s="14">
        <v>0</v>
      </c>
      <c r="Q17" s="15">
        <f t="shared" si="4"/>
        <v>0</v>
      </c>
      <c r="R17" s="15">
        <f t="shared" si="5"/>
        <v>0</v>
      </c>
      <c r="S17" s="14">
        <v>0</v>
      </c>
      <c r="T17" s="14">
        <v>0</v>
      </c>
      <c r="U17" s="14">
        <v>0</v>
      </c>
      <c r="V17" s="14">
        <f t="shared" si="0"/>
        <v>0</v>
      </c>
      <c r="W17" s="15">
        <v>-383697.33</v>
      </c>
      <c r="Y17" s="15">
        <f t="shared" si="1"/>
        <v>95914678.390000001</v>
      </c>
    </row>
    <row r="18" spans="2:25" x14ac:dyDescent="0.25">
      <c r="B18" s="16">
        <v>39845</v>
      </c>
      <c r="C18" s="14">
        <v>38248570.780000001</v>
      </c>
      <c r="D18" s="14">
        <v>16455755.74</v>
      </c>
      <c r="E18" s="14">
        <v>26249648.620000001</v>
      </c>
      <c r="F18" s="14">
        <v>5174098.6500000004</v>
      </c>
      <c r="G18" s="14">
        <f t="shared" si="2"/>
        <v>86128073.790000007</v>
      </c>
      <c r="H18" s="14">
        <v>3508867.54</v>
      </c>
      <c r="I18" s="14">
        <v>0</v>
      </c>
      <c r="J18" s="14">
        <v>50020602.079999998</v>
      </c>
      <c r="K18" s="14">
        <v>0</v>
      </c>
      <c r="L18" s="14">
        <f t="shared" si="3"/>
        <v>53529469.619999997</v>
      </c>
      <c r="M18" s="14">
        <v>0</v>
      </c>
      <c r="N18" s="14">
        <v>0</v>
      </c>
      <c r="O18" s="14">
        <v>0</v>
      </c>
      <c r="P18" s="14">
        <v>0</v>
      </c>
      <c r="Q18" s="15">
        <f t="shared" si="4"/>
        <v>0</v>
      </c>
      <c r="R18" s="15">
        <f t="shared" si="5"/>
        <v>0</v>
      </c>
      <c r="S18" s="14">
        <v>0</v>
      </c>
      <c r="T18" s="14">
        <v>0</v>
      </c>
      <c r="U18" s="14">
        <v>0</v>
      </c>
      <c r="V18" s="14">
        <f t="shared" si="0"/>
        <v>0</v>
      </c>
      <c r="W18" s="15">
        <v>-604740.39</v>
      </c>
      <c r="Y18" s="15">
        <f t="shared" si="1"/>
        <v>139052803.02000001</v>
      </c>
    </row>
    <row r="19" spans="2:25" x14ac:dyDescent="0.25">
      <c r="B19" s="17">
        <v>39873</v>
      </c>
      <c r="C19" s="14">
        <v>35445693.719999999</v>
      </c>
      <c r="D19" s="14">
        <v>35449389.93</v>
      </c>
      <c r="E19" s="14">
        <v>47136943.299999997</v>
      </c>
      <c r="F19" s="14">
        <v>10407875.470000001</v>
      </c>
      <c r="G19" s="14">
        <f t="shared" si="2"/>
        <v>128439902.42</v>
      </c>
      <c r="H19" s="14">
        <v>1030476.37</v>
      </c>
      <c r="I19" s="14">
        <v>0</v>
      </c>
      <c r="J19" s="14">
        <v>16682008.029999999</v>
      </c>
      <c r="K19" s="14">
        <v>0</v>
      </c>
      <c r="L19" s="14">
        <f t="shared" si="3"/>
        <v>17712484.399999999</v>
      </c>
      <c r="M19" s="14">
        <v>0</v>
      </c>
      <c r="N19" s="14">
        <v>0</v>
      </c>
      <c r="O19" s="14">
        <v>0</v>
      </c>
      <c r="P19" s="14">
        <v>0</v>
      </c>
      <c r="Q19" s="15">
        <f t="shared" si="4"/>
        <v>0</v>
      </c>
      <c r="R19" s="15">
        <f t="shared" si="5"/>
        <v>0</v>
      </c>
      <c r="S19" s="14">
        <v>192595.45</v>
      </c>
      <c r="T19" s="14">
        <v>0</v>
      </c>
      <c r="U19" s="14">
        <v>0</v>
      </c>
      <c r="V19" s="14">
        <f t="shared" si="0"/>
        <v>192595.45</v>
      </c>
      <c r="W19" s="15">
        <v>-2000</v>
      </c>
      <c r="Y19" s="15">
        <f t="shared" si="1"/>
        <v>146342982.27000001</v>
      </c>
    </row>
    <row r="20" spans="2:25" x14ac:dyDescent="0.25">
      <c r="B20" s="18">
        <v>39904</v>
      </c>
      <c r="C20" s="14">
        <v>45796180.950000003</v>
      </c>
      <c r="D20" s="14">
        <v>16674200.4</v>
      </c>
      <c r="E20" s="14">
        <v>21891144.899999999</v>
      </c>
      <c r="F20" s="14">
        <v>31038361.739999998</v>
      </c>
      <c r="G20" s="14">
        <f t="shared" si="2"/>
        <v>115399887.98999999</v>
      </c>
      <c r="H20" s="14">
        <v>596661.88</v>
      </c>
      <c r="I20" s="14">
        <v>0</v>
      </c>
      <c r="J20" s="14">
        <v>10094278.710000001</v>
      </c>
      <c r="K20" s="14">
        <v>0</v>
      </c>
      <c r="L20" s="14">
        <f t="shared" si="3"/>
        <v>10690940.590000002</v>
      </c>
      <c r="M20" s="14">
        <v>770697.52</v>
      </c>
      <c r="N20" s="14">
        <v>0</v>
      </c>
      <c r="O20" s="14">
        <v>5898674.5099999998</v>
      </c>
      <c r="P20" s="14">
        <v>0</v>
      </c>
      <c r="Q20" s="15">
        <f t="shared" si="4"/>
        <v>770697.52</v>
      </c>
      <c r="R20" s="15">
        <f t="shared" si="5"/>
        <v>5898674.5099999998</v>
      </c>
      <c r="S20" s="14">
        <v>0</v>
      </c>
      <c r="T20" s="14">
        <v>0</v>
      </c>
      <c r="U20" s="14">
        <v>0</v>
      </c>
      <c r="V20" s="14">
        <f t="shared" si="0"/>
        <v>6669372.0299999993</v>
      </c>
      <c r="W20" s="15">
        <v>29006.37</v>
      </c>
      <c r="Y20" s="15">
        <f t="shared" si="1"/>
        <v>132789206.98</v>
      </c>
    </row>
    <row r="21" spans="2:25" x14ac:dyDescent="0.25">
      <c r="B21" s="19">
        <v>39934</v>
      </c>
      <c r="C21" s="14">
        <v>37368375.32</v>
      </c>
      <c r="D21" s="14">
        <v>11155792.630000001</v>
      </c>
      <c r="E21" s="14">
        <v>12375516.109999999</v>
      </c>
      <c r="F21" s="14">
        <v>5569476.46</v>
      </c>
      <c r="G21" s="14">
        <f t="shared" si="2"/>
        <v>66469160.520000003</v>
      </c>
      <c r="H21" s="14">
        <v>130425.8</v>
      </c>
      <c r="I21" s="14">
        <v>0</v>
      </c>
      <c r="J21" s="14">
        <v>30305166.699999999</v>
      </c>
      <c r="K21" s="14">
        <v>0</v>
      </c>
      <c r="L21" s="14">
        <f t="shared" si="3"/>
        <v>30435592.5</v>
      </c>
      <c r="M21" s="14">
        <v>0</v>
      </c>
      <c r="N21" s="14">
        <v>0</v>
      </c>
      <c r="O21" s="14">
        <v>0</v>
      </c>
      <c r="P21" s="14">
        <v>0</v>
      </c>
      <c r="Q21" s="15">
        <f t="shared" si="4"/>
        <v>0</v>
      </c>
      <c r="R21" s="15">
        <f t="shared" si="5"/>
        <v>0</v>
      </c>
      <c r="S21" s="14">
        <v>0</v>
      </c>
      <c r="T21" s="14">
        <v>0</v>
      </c>
      <c r="U21" s="14">
        <v>0</v>
      </c>
      <c r="V21" s="14">
        <f t="shared" si="0"/>
        <v>0</v>
      </c>
      <c r="W21" s="15">
        <v>34397851.189999998</v>
      </c>
      <c r="Y21" s="15">
        <f t="shared" si="1"/>
        <v>131302604.21000001</v>
      </c>
    </row>
    <row r="22" spans="2:25" x14ac:dyDescent="0.25">
      <c r="B22" s="20">
        <v>39965</v>
      </c>
      <c r="C22" s="14">
        <v>39224718.509999998</v>
      </c>
      <c r="D22" s="14">
        <v>11158058.41</v>
      </c>
      <c r="E22" s="14">
        <v>10798097.01</v>
      </c>
      <c r="F22" s="14">
        <v>10272592.09</v>
      </c>
      <c r="G22" s="14">
        <f t="shared" si="2"/>
        <v>71453466.019999996</v>
      </c>
      <c r="H22" s="14">
        <v>373416.91</v>
      </c>
      <c r="I22" s="14">
        <v>0</v>
      </c>
      <c r="J22" s="14">
        <v>10306702.619999999</v>
      </c>
      <c r="K22" s="14">
        <v>0</v>
      </c>
      <c r="L22" s="14">
        <f t="shared" si="3"/>
        <v>10680119.529999999</v>
      </c>
      <c r="M22" s="14">
        <v>0</v>
      </c>
      <c r="N22" s="14">
        <v>0</v>
      </c>
      <c r="O22" s="14">
        <v>0</v>
      </c>
      <c r="P22" s="14">
        <v>0</v>
      </c>
      <c r="Q22" s="15">
        <f t="shared" si="4"/>
        <v>0</v>
      </c>
      <c r="R22" s="15">
        <f t="shared" si="5"/>
        <v>0</v>
      </c>
      <c r="S22" s="14">
        <v>0</v>
      </c>
      <c r="T22" s="14">
        <v>0</v>
      </c>
      <c r="U22" s="14">
        <v>0</v>
      </c>
      <c r="V22" s="14">
        <f t="shared" si="0"/>
        <v>0</v>
      </c>
      <c r="W22" s="15">
        <v>2822.29</v>
      </c>
      <c r="Y22" s="15">
        <f t="shared" si="1"/>
        <v>82136407.840000004</v>
      </c>
    </row>
    <row r="23" spans="2:25" x14ac:dyDescent="0.25">
      <c r="B23" s="21">
        <v>39995</v>
      </c>
      <c r="C23" s="14">
        <v>53235316.969999999</v>
      </c>
      <c r="D23" s="14">
        <v>13521576.01</v>
      </c>
      <c r="E23" s="14">
        <v>8760568.8900000006</v>
      </c>
      <c r="F23" s="14">
        <v>15836319.57</v>
      </c>
      <c r="G23" s="14">
        <f t="shared" si="2"/>
        <v>91353781.439999998</v>
      </c>
      <c r="H23" s="14">
        <v>1065874.94</v>
      </c>
      <c r="I23" s="14">
        <v>0</v>
      </c>
      <c r="J23" s="14">
        <v>19061385.440000001</v>
      </c>
      <c r="K23" s="14">
        <v>0</v>
      </c>
      <c r="L23" s="14">
        <f t="shared" si="3"/>
        <v>20127260.380000003</v>
      </c>
      <c r="M23" s="14">
        <v>2950613.1</v>
      </c>
      <c r="N23" s="14">
        <v>0</v>
      </c>
      <c r="O23" s="14">
        <v>10934972.23</v>
      </c>
      <c r="P23" s="14">
        <v>0</v>
      </c>
      <c r="Q23" s="15">
        <f t="shared" si="4"/>
        <v>2950613.1</v>
      </c>
      <c r="R23" s="15">
        <f t="shared" si="5"/>
        <v>10934972.23</v>
      </c>
      <c r="S23" s="14">
        <v>0</v>
      </c>
      <c r="T23" s="14">
        <v>0</v>
      </c>
      <c r="U23" s="14">
        <v>0</v>
      </c>
      <c r="V23" s="14">
        <f t="shared" si="0"/>
        <v>13885585.33</v>
      </c>
      <c r="W23" s="15">
        <v>0</v>
      </c>
      <c r="Y23" s="15">
        <f t="shared" si="1"/>
        <v>125366627.15000001</v>
      </c>
    </row>
    <row r="24" spans="2:25" x14ac:dyDescent="0.25">
      <c r="B24" s="22">
        <v>40026</v>
      </c>
      <c r="C24" s="14">
        <v>31493256.760000002</v>
      </c>
      <c r="D24" s="14">
        <v>6392431.2800000003</v>
      </c>
      <c r="E24" s="14">
        <v>5147033.3899999997</v>
      </c>
      <c r="F24" s="14">
        <v>9912479.7699999996</v>
      </c>
      <c r="G24" s="14">
        <f t="shared" si="2"/>
        <v>52945201.200000003</v>
      </c>
      <c r="H24" s="14">
        <v>473900.74</v>
      </c>
      <c r="I24" s="14">
        <v>458167.5</v>
      </c>
      <c r="J24" s="14">
        <v>17555523.039999999</v>
      </c>
      <c r="K24" s="14">
        <v>0</v>
      </c>
      <c r="L24" s="14">
        <f t="shared" si="3"/>
        <v>18487591.279999997</v>
      </c>
      <c r="M24" s="14">
        <v>0</v>
      </c>
      <c r="N24" s="14">
        <v>0</v>
      </c>
      <c r="O24" s="14">
        <v>0</v>
      </c>
      <c r="P24" s="14">
        <v>0</v>
      </c>
      <c r="Q24" s="15">
        <f t="shared" si="4"/>
        <v>0</v>
      </c>
      <c r="R24" s="15">
        <f t="shared" si="5"/>
        <v>0</v>
      </c>
      <c r="S24" s="14">
        <v>0</v>
      </c>
      <c r="T24" s="14">
        <v>0</v>
      </c>
      <c r="U24" s="14">
        <v>0</v>
      </c>
      <c r="V24" s="14">
        <f t="shared" si="0"/>
        <v>0</v>
      </c>
      <c r="W24" s="15">
        <v>-4357.16</v>
      </c>
      <c r="Y24" s="15">
        <f t="shared" si="1"/>
        <v>71428435.320000008</v>
      </c>
    </row>
    <row r="25" spans="2:25" x14ac:dyDescent="0.25">
      <c r="B25" s="23">
        <v>40057</v>
      </c>
      <c r="C25" s="14">
        <v>32458857.370000001</v>
      </c>
      <c r="D25" s="14">
        <v>9990924.3000000007</v>
      </c>
      <c r="E25" s="14">
        <v>8688920.5199999996</v>
      </c>
      <c r="F25" s="14">
        <v>13071236.550000001</v>
      </c>
      <c r="G25" s="14">
        <f t="shared" si="2"/>
        <v>64209938.739999995</v>
      </c>
      <c r="H25" s="14">
        <v>8562375.6099999994</v>
      </c>
      <c r="I25" s="14">
        <v>0</v>
      </c>
      <c r="J25" s="14">
        <v>12013901.23</v>
      </c>
      <c r="K25" s="14">
        <v>0</v>
      </c>
      <c r="L25" s="14">
        <f t="shared" si="3"/>
        <v>20576276.84</v>
      </c>
      <c r="M25" s="14">
        <v>861547.59</v>
      </c>
      <c r="N25" s="14">
        <v>0</v>
      </c>
      <c r="O25" s="14">
        <v>1361576.42</v>
      </c>
      <c r="P25" s="14">
        <v>0</v>
      </c>
      <c r="Q25" s="15">
        <f t="shared" si="4"/>
        <v>861547.59</v>
      </c>
      <c r="R25" s="15">
        <f t="shared" si="5"/>
        <v>1361576.42</v>
      </c>
      <c r="S25" s="14">
        <v>0</v>
      </c>
      <c r="T25" s="14">
        <v>0</v>
      </c>
      <c r="U25" s="14">
        <v>0</v>
      </c>
      <c r="V25" s="14">
        <f t="shared" si="0"/>
        <v>2223124.0099999998</v>
      </c>
      <c r="W25" s="15">
        <v>0</v>
      </c>
      <c r="Y25" s="15">
        <f t="shared" si="1"/>
        <v>87009339.589999989</v>
      </c>
    </row>
    <row r="26" spans="2:25" x14ac:dyDescent="0.25">
      <c r="B26" s="24">
        <v>40087</v>
      </c>
      <c r="C26" s="14">
        <v>32956162.5</v>
      </c>
      <c r="D26" s="14">
        <v>5336614.99</v>
      </c>
      <c r="E26" s="14">
        <v>4265266.16</v>
      </c>
      <c r="F26" s="14">
        <v>14213596.5</v>
      </c>
      <c r="G26" s="14">
        <f t="shared" si="2"/>
        <v>56771640.150000006</v>
      </c>
      <c r="H26" s="14">
        <v>24623.26</v>
      </c>
      <c r="I26" s="14">
        <v>0</v>
      </c>
      <c r="J26" s="14">
        <v>22885355.960000001</v>
      </c>
      <c r="K26" s="14">
        <v>0</v>
      </c>
      <c r="L26" s="14">
        <f t="shared" si="3"/>
        <v>22909979.220000003</v>
      </c>
      <c r="M26" s="14">
        <v>1552373.88</v>
      </c>
      <c r="N26" s="14">
        <v>0</v>
      </c>
      <c r="O26" s="14">
        <v>7207831.8099999996</v>
      </c>
      <c r="P26" s="14">
        <v>0</v>
      </c>
      <c r="Q26" s="15">
        <f t="shared" si="4"/>
        <v>1552373.88</v>
      </c>
      <c r="R26" s="15">
        <f t="shared" si="5"/>
        <v>7207831.8099999996</v>
      </c>
      <c r="S26" s="14">
        <v>0</v>
      </c>
      <c r="T26" s="14">
        <v>0</v>
      </c>
      <c r="U26" s="14">
        <v>0</v>
      </c>
      <c r="V26" s="14">
        <f t="shared" si="0"/>
        <v>8760205.6899999995</v>
      </c>
      <c r="W26" s="15">
        <v>0</v>
      </c>
      <c r="Y26" s="15">
        <f t="shared" si="1"/>
        <v>88441825.060000002</v>
      </c>
    </row>
    <row r="27" spans="2:25" x14ac:dyDescent="0.25">
      <c r="B27" s="25">
        <v>40118</v>
      </c>
      <c r="C27" s="14">
        <v>34740812.759999998</v>
      </c>
      <c r="D27" s="14">
        <v>6037219.5099999998</v>
      </c>
      <c r="E27" s="14">
        <v>219939.4</v>
      </c>
      <c r="F27" s="14">
        <v>42603130.219999999</v>
      </c>
      <c r="G27" s="14">
        <f t="shared" si="2"/>
        <v>83601101.889999986</v>
      </c>
      <c r="H27" s="14">
        <v>248189.44</v>
      </c>
      <c r="I27" s="14">
        <v>0</v>
      </c>
      <c r="J27" s="14">
        <v>76899615.930000007</v>
      </c>
      <c r="K27" s="14">
        <v>0</v>
      </c>
      <c r="L27" s="14">
        <f t="shared" si="3"/>
        <v>77147805.370000005</v>
      </c>
      <c r="M27" s="14">
        <v>11028656.99</v>
      </c>
      <c r="N27" s="14">
        <v>0</v>
      </c>
      <c r="O27" s="14">
        <v>17548050.98</v>
      </c>
      <c r="P27" s="14">
        <v>0</v>
      </c>
      <c r="Q27" s="15">
        <f t="shared" si="4"/>
        <v>11028656.99</v>
      </c>
      <c r="R27" s="15">
        <f t="shared" si="5"/>
        <v>17548050.98</v>
      </c>
      <c r="S27" s="14">
        <v>0</v>
      </c>
      <c r="T27" s="14">
        <v>0</v>
      </c>
      <c r="U27" s="14">
        <v>0</v>
      </c>
      <c r="V27" s="14">
        <f t="shared" si="0"/>
        <v>28576707.969999999</v>
      </c>
      <c r="W27" s="15">
        <v>0</v>
      </c>
      <c r="Y27" s="15">
        <f t="shared" si="1"/>
        <v>189325615.22999999</v>
      </c>
    </row>
    <row r="28" spans="2:25" x14ac:dyDescent="0.25">
      <c r="B28" s="26">
        <v>40148</v>
      </c>
      <c r="C28" s="14">
        <v>96790701.609999999</v>
      </c>
      <c r="D28" s="14">
        <v>19260751.48</v>
      </c>
      <c r="E28" s="14">
        <v>38172626.600000001</v>
      </c>
      <c r="F28" s="14">
        <v>14282385.9</v>
      </c>
      <c r="G28" s="14">
        <f t="shared" si="2"/>
        <v>168506465.59</v>
      </c>
      <c r="H28" s="14">
        <v>17965150.16</v>
      </c>
      <c r="I28" s="14">
        <v>383268.5</v>
      </c>
      <c r="J28" s="14">
        <v>74842853.340000004</v>
      </c>
      <c r="K28" s="14">
        <v>0</v>
      </c>
      <c r="L28" s="14">
        <f t="shared" si="3"/>
        <v>93191272</v>
      </c>
      <c r="M28" s="14">
        <v>1020791.06</v>
      </c>
      <c r="N28" s="14">
        <v>0</v>
      </c>
      <c r="O28" s="14">
        <v>1006456.28</v>
      </c>
      <c r="P28" s="14">
        <v>0</v>
      </c>
      <c r="Q28" s="15">
        <f t="shared" si="4"/>
        <v>1020791.06</v>
      </c>
      <c r="R28" s="15">
        <f t="shared" si="5"/>
        <v>1006456.28</v>
      </c>
      <c r="S28" s="14">
        <v>0</v>
      </c>
      <c r="T28" s="14">
        <v>0</v>
      </c>
      <c r="U28" s="14">
        <v>0</v>
      </c>
      <c r="V28" s="14">
        <f t="shared" si="0"/>
        <v>2027247.34</v>
      </c>
      <c r="W28" s="15">
        <v>0</v>
      </c>
      <c r="Y28" s="15">
        <f t="shared" si="1"/>
        <v>263724984.93000001</v>
      </c>
    </row>
    <row r="29" spans="2:25" x14ac:dyDescent="0.25">
      <c r="B29" s="13">
        <v>40179</v>
      </c>
      <c r="C29" s="14">
        <v>37541217.5</v>
      </c>
      <c r="D29" s="14">
        <v>20975822</v>
      </c>
      <c r="E29" s="14">
        <v>49289135</v>
      </c>
      <c r="F29" s="14">
        <v>10831522.640000001</v>
      </c>
      <c r="G29" s="14">
        <f t="shared" si="2"/>
        <v>118637697.14</v>
      </c>
      <c r="H29" s="14">
        <v>809702.22</v>
      </c>
      <c r="I29" s="14">
        <v>0</v>
      </c>
      <c r="J29" s="14">
        <v>24613797.18</v>
      </c>
      <c r="K29" s="14">
        <v>0</v>
      </c>
      <c r="L29" s="14">
        <f t="shared" si="3"/>
        <v>25423499.399999999</v>
      </c>
      <c r="M29" s="14">
        <v>0</v>
      </c>
      <c r="N29" s="14">
        <v>0</v>
      </c>
      <c r="O29" s="14">
        <v>0</v>
      </c>
      <c r="P29" s="14">
        <v>0</v>
      </c>
      <c r="Q29" s="15">
        <f t="shared" si="4"/>
        <v>0</v>
      </c>
      <c r="R29" s="15">
        <f t="shared" si="5"/>
        <v>0</v>
      </c>
      <c r="S29" s="14">
        <v>0</v>
      </c>
      <c r="T29" s="14">
        <v>0</v>
      </c>
      <c r="U29" s="14">
        <v>0</v>
      </c>
      <c r="V29" s="14">
        <f t="shared" si="0"/>
        <v>0</v>
      </c>
      <c r="W29" s="15">
        <v>363070.11</v>
      </c>
      <c r="Y29" s="15">
        <f t="shared" si="1"/>
        <v>144424266.65000001</v>
      </c>
    </row>
    <row r="30" spans="2:25" x14ac:dyDescent="0.25">
      <c r="B30" s="16">
        <v>40210</v>
      </c>
      <c r="C30" s="14">
        <v>44219665.579999998</v>
      </c>
      <c r="D30" s="14">
        <v>16027687.98</v>
      </c>
      <c r="E30" s="14">
        <v>32407835.920000002</v>
      </c>
      <c r="F30" s="14">
        <v>15045841.789999999</v>
      </c>
      <c r="G30" s="14">
        <f t="shared" si="2"/>
        <v>107701031.27000001</v>
      </c>
      <c r="H30" s="14">
        <v>690415.55</v>
      </c>
      <c r="I30" s="14">
        <v>34838821.149999999</v>
      </c>
      <c r="J30" s="14">
        <v>34223651.329999998</v>
      </c>
      <c r="K30" s="14">
        <v>0</v>
      </c>
      <c r="L30" s="14">
        <f t="shared" si="3"/>
        <v>69752888.030000001</v>
      </c>
      <c r="M30" s="14">
        <v>2158588.58</v>
      </c>
      <c r="N30" s="14">
        <v>0</v>
      </c>
      <c r="O30" s="14">
        <v>2129338.64</v>
      </c>
      <c r="P30" s="14">
        <v>0</v>
      </c>
      <c r="Q30" s="15">
        <f t="shared" si="4"/>
        <v>2158588.58</v>
      </c>
      <c r="R30" s="15">
        <f t="shared" si="5"/>
        <v>2129338.64</v>
      </c>
      <c r="S30" s="14">
        <v>0</v>
      </c>
      <c r="T30" s="14">
        <v>0</v>
      </c>
      <c r="U30" s="14">
        <v>0</v>
      </c>
      <c r="V30" s="14">
        <f t="shared" si="0"/>
        <v>4287927.2200000007</v>
      </c>
      <c r="W30" s="15">
        <v>0</v>
      </c>
      <c r="Y30" s="15">
        <f t="shared" si="1"/>
        <v>181741846.52000001</v>
      </c>
    </row>
    <row r="31" spans="2:25" x14ac:dyDescent="0.25">
      <c r="B31" s="17">
        <v>40238</v>
      </c>
      <c r="C31" s="14">
        <v>47798783.189999998</v>
      </c>
      <c r="D31" s="14">
        <v>12950279.34</v>
      </c>
      <c r="E31" s="14">
        <v>13282998.84</v>
      </c>
      <c r="F31" s="14">
        <v>5058345.54</v>
      </c>
      <c r="G31" s="14">
        <f t="shared" si="2"/>
        <v>79090406.910000011</v>
      </c>
      <c r="H31" s="14">
        <v>6181999.7400000002</v>
      </c>
      <c r="I31" s="14">
        <v>10125238.75</v>
      </c>
      <c r="J31" s="14">
        <v>14888483.140000001</v>
      </c>
      <c r="K31" s="14">
        <v>0</v>
      </c>
      <c r="L31" s="14">
        <f t="shared" si="3"/>
        <v>31195721.630000003</v>
      </c>
      <c r="M31" s="14">
        <v>1964524.22</v>
      </c>
      <c r="N31" s="14">
        <v>0</v>
      </c>
      <c r="O31" s="14">
        <v>2158210.92</v>
      </c>
      <c r="P31" s="14">
        <v>0</v>
      </c>
      <c r="Q31" s="15">
        <f t="shared" si="4"/>
        <v>1964524.22</v>
      </c>
      <c r="R31" s="15">
        <f t="shared" si="5"/>
        <v>2158210.92</v>
      </c>
      <c r="S31" s="14">
        <v>0</v>
      </c>
      <c r="T31" s="14">
        <v>0</v>
      </c>
      <c r="U31" s="14">
        <v>0</v>
      </c>
      <c r="V31" s="14">
        <f t="shared" si="0"/>
        <v>4122735.1399999997</v>
      </c>
      <c r="W31" s="15">
        <v>0</v>
      </c>
      <c r="Y31" s="15">
        <f t="shared" si="1"/>
        <v>114408863.68000001</v>
      </c>
    </row>
    <row r="32" spans="2:25" x14ac:dyDescent="0.25">
      <c r="B32" s="18">
        <v>40269</v>
      </c>
      <c r="C32" s="14">
        <v>33247690.77</v>
      </c>
      <c r="D32" s="14">
        <v>4051519.32</v>
      </c>
      <c r="E32" s="14">
        <v>6564902.6799999997</v>
      </c>
      <c r="F32" s="14">
        <v>12301891.140000001</v>
      </c>
      <c r="G32" s="14">
        <f t="shared" si="2"/>
        <v>56166003.909999996</v>
      </c>
      <c r="H32" s="14">
        <v>5422088.5</v>
      </c>
      <c r="I32" s="14">
        <v>0</v>
      </c>
      <c r="J32" s="14">
        <v>31831440.690000001</v>
      </c>
      <c r="K32" s="14">
        <v>0</v>
      </c>
      <c r="L32" s="14">
        <f t="shared" si="3"/>
        <v>37253529.189999998</v>
      </c>
      <c r="M32" s="14">
        <v>0</v>
      </c>
      <c r="N32" s="14">
        <v>0</v>
      </c>
      <c r="O32" s="14">
        <v>0</v>
      </c>
      <c r="P32" s="14">
        <v>0</v>
      </c>
      <c r="Q32" s="15">
        <f t="shared" si="4"/>
        <v>0</v>
      </c>
      <c r="R32" s="15">
        <f t="shared" si="5"/>
        <v>0</v>
      </c>
      <c r="S32" s="14">
        <v>0</v>
      </c>
      <c r="T32" s="14">
        <v>0</v>
      </c>
      <c r="U32" s="14">
        <v>0</v>
      </c>
      <c r="V32" s="14">
        <f t="shared" si="0"/>
        <v>0</v>
      </c>
      <c r="W32" s="15">
        <v>370.28</v>
      </c>
      <c r="Y32" s="15">
        <f t="shared" si="1"/>
        <v>93419903.379999995</v>
      </c>
    </row>
    <row r="33" spans="2:25" x14ac:dyDescent="0.25">
      <c r="B33" s="19">
        <v>40299</v>
      </c>
      <c r="C33" s="14">
        <v>38090086.93</v>
      </c>
      <c r="D33" s="14">
        <v>22501697.75</v>
      </c>
      <c r="E33" s="14">
        <v>16063673.27</v>
      </c>
      <c r="F33" s="14">
        <v>14412585.83</v>
      </c>
      <c r="G33" s="14">
        <f t="shared" si="2"/>
        <v>91068043.780000001</v>
      </c>
      <c r="H33" s="14">
        <v>1464433.95</v>
      </c>
      <c r="I33" s="14">
        <v>0</v>
      </c>
      <c r="J33" s="14">
        <v>17883534.199999999</v>
      </c>
      <c r="K33" s="14">
        <v>0</v>
      </c>
      <c r="L33" s="14">
        <f t="shared" si="3"/>
        <v>19347968.149999999</v>
      </c>
      <c r="M33" s="14">
        <v>1004146.59</v>
      </c>
      <c r="N33" s="14">
        <v>0</v>
      </c>
      <c r="O33" s="14">
        <v>1088144.6000000001</v>
      </c>
      <c r="P33" s="14">
        <v>0</v>
      </c>
      <c r="Q33" s="15">
        <f t="shared" si="4"/>
        <v>1004146.59</v>
      </c>
      <c r="R33" s="15">
        <f t="shared" si="5"/>
        <v>1088144.6000000001</v>
      </c>
      <c r="S33" s="14">
        <v>0</v>
      </c>
      <c r="T33" s="14">
        <v>0</v>
      </c>
      <c r="U33" s="14">
        <v>0</v>
      </c>
      <c r="V33" s="14">
        <f t="shared" si="0"/>
        <v>2092291.19</v>
      </c>
      <c r="W33" s="15">
        <v>76739</v>
      </c>
      <c r="Y33" s="15">
        <f t="shared" si="1"/>
        <v>112585042.12</v>
      </c>
    </row>
    <row r="34" spans="2:25" x14ac:dyDescent="0.25">
      <c r="B34" s="20">
        <v>40330</v>
      </c>
      <c r="C34" s="14">
        <v>42824547.609999999</v>
      </c>
      <c r="D34" s="14">
        <v>10079140.300000001</v>
      </c>
      <c r="E34" s="14">
        <v>9170340.5399999991</v>
      </c>
      <c r="F34" s="14">
        <v>9520661.8800000008</v>
      </c>
      <c r="G34" s="14">
        <f t="shared" si="2"/>
        <v>71594690.329999998</v>
      </c>
      <c r="H34" s="14">
        <v>31399.34</v>
      </c>
      <c r="I34" s="14">
        <v>422553.59999999998</v>
      </c>
      <c r="J34" s="14">
        <v>4701531.8899999997</v>
      </c>
      <c r="K34" s="14">
        <v>0</v>
      </c>
      <c r="L34" s="14">
        <f t="shared" si="3"/>
        <v>5155484.83</v>
      </c>
      <c r="M34" s="14">
        <v>2035711.29</v>
      </c>
      <c r="N34" s="14">
        <v>0</v>
      </c>
      <c r="O34" s="14">
        <v>2194535.89</v>
      </c>
      <c r="P34" s="14">
        <v>0</v>
      </c>
      <c r="Q34" s="15">
        <f t="shared" si="4"/>
        <v>2035711.29</v>
      </c>
      <c r="R34" s="15">
        <f t="shared" si="5"/>
        <v>2194535.89</v>
      </c>
      <c r="S34" s="14">
        <v>0</v>
      </c>
      <c r="T34" s="14">
        <v>0</v>
      </c>
      <c r="U34" s="14">
        <v>0</v>
      </c>
      <c r="V34" s="14">
        <f t="shared" si="0"/>
        <v>4230247.18</v>
      </c>
      <c r="W34" s="15">
        <v>0</v>
      </c>
      <c r="Y34" s="15">
        <f t="shared" si="1"/>
        <v>80980422.339999989</v>
      </c>
    </row>
    <row r="35" spans="2:25" x14ac:dyDescent="0.25">
      <c r="B35" s="21">
        <v>40360</v>
      </c>
      <c r="C35" s="14">
        <v>50078264.469999999</v>
      </c>
      <c r="D35" s="14">
        <v>8805732.7400000002</v>
      </c>
      <c r="E35" s="14">
        <v>10329222.689999999</v>
      </c>
      <c r="F35" s="14">
        <v>10203132.24</v>
      </c>
      <c r="G35" s="14">
        <f t="shared" si="2"/>
        <v>79416352.140000001</v>
      </c>
      <c r="H35" s="14">
        <v>709281.7</v>
      </c>
      <c r="I35" s="14">
        <v>0</v>
      </c>
      <c r="J35" s="14">
        <v>34417833.710000001</v>
      </c>
      <c r="K35" s="14">
        <v>0</v>
      </c>
      <c r="L35" s="14">
        <f t="shared" si="3"/>
        <v>35127115.410000004</v>
      </c>
      <c r="M35" s="14">
        <v>0</v>
      </c>
      <c r="N35" s="14">
        <v>0</v>
      </c>
      <c r="O35" s="14">
        <v>0</v>
      </c>
      <c r="P35" s="14">
        <v>0</v>
      </c>
      <c r="Q35" s="15">
        <f t="shared" si="4"/>
        <v>0</v>
      </c>
      <c r="R35" s="15">
        <f t="shared" si="5"/>
        <v>0</v>
      </c>
      <c r="S35" s="14">
        <v>0</v>
      </c>
      <c r="T35" s="14">
        <v>0</v>
      </c>
      <c r="U35" s="14">
        <v>0</v>
      </c>
      <c r="V35" s="14">
        <f t="shared" si="0"/>
        <v>0</v>
      </c>
      <c r="W35" s="15">
        <v>194591.62</v>
      </c>
      <c r="Y35" s="15">
        <f t="shared" si="1"/>
        <v>114738059.17000002</v>
      </c>
    </row>
    <row r="36" spans="2:25" x14ac:dyDescent="0.25">
      <c r="B36" s="22">
        <v>40391</v>
      </c>
      <c r="C36" s="14">
        <v>38101938.130000003</v>
      </c>
      <c r="D36" s="14">
        <v>6802889.2400000002</v>
      </c>
      <c r="E36" s="14">
        <v>5641681.8200000003</v>
      </c>
      <c r="F36" s="14">
        <v>13518356.24</v>
      </c>
      <c r="G36" s="14">
        <f t="shared" si="2"/>
        <v>64064865.430000007</v>
      </c>
      <c r="H36" s="14">
        <v>611455.31000000006</v>
      </c>
      <c r="I36" s="14">
        <v>12403074.810000001</v>
      </c>
      <c r="J36" s="14">
        <v>25268315.109999999</v>
      </c>
      <c r="K36" s="14">
        <v>0</v>
      </c>
      <c r="L36" s="14">
        <f t="shared" si="3"/>
        <v>38282845.230000004</v>
      </c>
      <c r="M36" s="14">
        <v>1083586.02</v>
      </c>
      <c r="N36" s="14">
        <v>0</v>
      </c>
      <c r="O36" s="14">
        <v>1106459.22</v>
      </c>
      <c r="P36" s="14">
        <v>0</v>
      </c>
      <c r="Q36" s="15">
        <f t="shared" si="4"/>
        <v>1083586.02</v>
      </c>
      <c r="R36" s="15">
        <f t="shared" si="5"/>
        <v>1106459.22</v>
      </c>
      <c r="S36" s="14">
        <v>0</v>
      </c>
      <c r="T36" s="14">
        <v>0</v>
      </c>
      <c r="U36" s="14">
        <v>0</v>
      </c>
      <c r="V36" s="14">
        <f t="shared" si="0"/>
        <v>2190045.2400000002</v>
      </c>
      <c r="W36" s="15">
        <v>-412</v>
      </c>
      <c r="Y36" s="15">
        <f t="shared" si="1"/>
        <v>104537343.90000001</v>
      </c>
    </row>
    <row r="37" spans="2:25" x14ac:dyDescent="0.25">
      <c r="B37" s="23">
        <v>40422</v>
      </c>
      <c r="C37" s="14">
        <v>36324917.039999999</v>
      </c>
      <c r="D37" s="14">
        <v>9965665.4900000002</v>
      </c>
      <c r="E37" s="14">
        <v>14061490.470000001</v>
      </c>
      <c r="F37" s="14">
        <v>16372934.48</v>
      </c>
      <c r="G37" s="14">
        <f t="shared" si="2"/>
        <v>76725007.480000004</v>
      </c>
      <c r="H37" s="14">
        <v>2564489.37</v>
      </c>
      <c r="I37" s="14">
        <v>0</v>
      </c>
      <c r="J37" s="14">
        <v>18791995.300000001</v>
      </c>
      <c r="K37" s="14">
        <v>0</v>
      </c>
      <c r="L37" s="14">
        <f t="shared" si="3"/>
        <v>21356484.670000002</v>
      </c>
      <c r="M37" s="14">
        <v>2998286.83</v>
      </c>
      <c r="N37" s="14">
        <v>0</v>
      </c>
      <c r="O37" s="14">
        <v>18941580.84</v>
      </c>
      <c r="P37" s="14">
        <v>0</v>
      </c>
      <c r="Q37" s="15">
        <f t="shared" si="4"/>
        <v>2998286.83</v>
      </c>
      <c r="R37" s="15">
        <f t="shared" si="5"/>
        <v>18941580.84</v>
      </c>
      <c r="S37" s="14">
        <v>0</v>
      </c>
      <c r="T37" s="14">
        <v>0</v>
      </c>
      <c r="U37" s="14">
        <v>0</v>
      </c>
      <c r="V37" s="14">
        <f t="shared" si="0"/>
        <v>21939867.670000002</v>
      </c>
      <c r="W37" s="15">
        <v>-412</v>
      </c>
      <c r="Y37" s="15">
        <f t="shared" si="1"/>
        <v>120020947.82000001</v>
      </c>
    </row>
    <row r="38" spans="2:25" x14ac:dyDescent="0.25">
      <c r="B38" s="24">
        <v>40452</v>
      </c>
      <c r="C38" s="14">
        <v>40124372.359999999</v>
      </c>
      <c r="D38" s="14">
        <v>7886825.9000000004</v>
      </c>
      <c r="E38" s="14">
        <v>12487478.74</v>
      </c>
      <c r="F38" s="14">
        <v>9843338.1400000006</v>
      </c>
      <c r="G38" s="14">
        <f t="shared" si="2"/>
        <v>70342015.140000001</v>
      </c>
      <c r="H38" s="14">
        <v>2450305.2000000002</v>
      </c>
      <c r="I38" s="14">
        <v>0</v>
      </c>
      <c r="J38" s="14">
        <v>16537629.67</v>
      </c>
      <c r="K38" s="14">
        <v>0</v>
      </c>
      <c r="L38" s="14">
        <f t="shared" si="3"/>
        <v>18987934.870000001</v>
      </c>
      <c r="M38" s="14">
        <v>1061030.48</v>
      </c>
      <c r="N38" s="14">
        <v>0</v>
      </c>
      <c r="O38" s="14">
        <v>3317699.95</v>
      </c>
      <c r="P38" s="14">
        <v>0</v>
      </c>
      <c r="Q38" s="15">
        <f t="shared" si="4"/>
        <v>1061030.48</v>
      </c>
      <c r="R38" s="15">
        <f t="shared" si="5"/>
        <v>3317699.95</v>
      </c>
      <c r="S38" s="14">
        <v>0</v>
      </c>
      <c r="T38" s="14">
        <v>0</v>
      </c>
      <c r="U38" s="14">
        <v>0</v>
      </c>
      <c r="V38" s="14">
        <f t="shared" si="0"/>
        <v>4378730.43</v>
      </c>
      <c r="W38" s="15">
        <v>-412</v>
      </c>
      <c r="Y38" s="15">
        <f t="shared" si="1"/>
        <v>93708268.439999998</v>
      </c>
    </row>
    <row r="39" spans="2:25" x14ac:dyDescent="0.25">
      <c r="B39" s="25">
        <v>40483</v>
      </c>
      <c r="C39" s="14">
        <v>36308681.399999999</v>
      </c>
      <c r="D39" s="14">
        <v>3682340.97</v>
      </c>
      <c r="E39" s="14">
        <v>6198599.6399999997</v>
      </c>
      <c r="F39" s="14">
        <v>10802860.380000001</v>
      </c>
      <c r="G39" s="14">
        <f t="shared" si="2"/>
        <v>56992482.390000001</v>
      </c>
      <c r="H39" s="14">
        <v>4237427.4000000004</v>
      </c>
      <c r="I39" s="14">
        <v>0</v>
      </c>
      <c r="J39" s="14">
        <v>20618098.699999999</v>
      </c>
      <c r="K39" s="14">
        <v>0</v>
      </c>
      <c r="L39" s="14">
        <f t="shared" si="3"/>
        <v>24855526.100000001</v>
      </c>
      <c r="M39" s="14">
        <v>15814.15</v>
      </c>
      <c r="N39" s="14">
        <v>0</v>
      </c>
      <c r="O39" s="14">
        <v>2207309.86</v>
      </c>
      <c r="P39" s="14">
        <v>0</v>
      </c>
      <c r="Q39" s="15">
        <f t="shared" si="4"/>
        <v>15814.15</v>
      </c>
      <c r="R39" s="15">
        <f t="shared" si="5"/>
        <v>2207309.86</v>
      </c>
      <c r="S39" s="14">
        <v>0</v>
      </c>
      <c r="T39" s="14">
        <v>0</v>
      </c>
      <c r="U39" s="14">
        <v>0</v>
      </c>
      <c r="V39" s="14">
        <f t="shared" si="0"/>
        <v>2223124.0099999998</v>
      </c>
      <c r="W39" s="15">
        <v>-6611.98</v>
      </c>
      <c r="Y39" s="15">
        <f t="shared" si="1"/>
        <v>84064520.519999996</v>
      </c>
    </row>
    <row r="40" spans="2:25" x14ac:dyDescent="0.25">
      <c r="B40" s="26">
        <v>40513</v>
      </c>
      <c r="C40" s="14">
        <v>103215728.77</v>
      </c>
      <c r="D40" s="14">
        <v>28014731.719999999</v>
      </c>
      <c r="E40" s="14">
        <v>49960469.200000003</v>
      </c>
      <c r="F40" s="14">
        <v>37281877.869999997</v>
      </c>
      <c r="G40" s="14">
        <f t="shared" si="2"/>
        <v>218472807.56</v>
      </c>
      <c r="H40" s="14">
        <v>8011461.04</v>
      </c>
      <c r="I40" s="14">
        <v>26255074.27</v>
      </c>
      <c r="J40" s="14">
        <v>118537629.47</v>
      </c>
      <c r="K40" s="14">
        <v>0</v>
      </c>
      <c r="L40" s="14">
        <f t="shared" si="3"/>
        <v>152804164.78</v>
      </c>
      <c r="M40" s="14">
        <v>923648.58</v>
      </c>
      <c r="N40" s="14">
        <v>0</v>
      </c>
      <c r="O40" s="14">
        <v>1131359.1100000001</v>
      </c>
      <c r="P40" s="14">
        <v>0</v>
      </c>
      <c r="Q40" s="15">
        <f t="shared" si="4"/>
        <v>923648.58</v>
      </c>
      <c r="R40" s="15">
        <f t="shared" si="5"/>
        <v>1131359.1100000001</v>
      </c>
      <c r="S40" s="14">
        <v>0</v>
      </c>
      <c r="T40" s="14">
        <v>0</v>
      </c>
      <c r="U40" s="14">
        <v>0</v>
      </c>
      <c r="V40" s="14">
        <f t="shared" si="0"/>
        <v>2055007.69</v>
      </c>
      <c r="W40" s="15">
        <v>-1906131.71</v>
      </c>
      <c r="Y40" s="15">
        <f t="shared" si="1"/>
        <v>371425848.31999999</v>
      </c>
    </row>
    <row r="41" spans="2:25" x14ac:dyDescent="0.25">
      <c r="B41" s="13">
        <v>40544</v>
      </c>
      <c r="C41" s="14">
        <v>0</v>
      </c>
      <c r="D41" s="14">
        <v>3024.47</v>
      </c>
      <c r="E41" s="14">
        <v>27324168.379999999</v>
      </c>
      <c r="F41" s="14">
        <v>3815887.32</v>
      </c>
      <c r="G41" s="14">
        <f t="shared" si="2"/>
        <v>31143080.169999998</v>
      </c>
      <c r="H41" s="14">
        <v>0</v>
      </c>
      <c r="I41" s="14">
        <v>0</v>
      </c>
      <c r="J41" s="14">
        <v>0</v>
      </c>
      <c r="K41" s="14">
        <v>0</v>
      </c>
      <c r="L41" s="14">
        <f t="shared" si="3"/>
        <v>0</v>
      </c>
      <c r="M41" s="14">
        <v>0</v>
      </c>
      <c r="N41" s="14">
        <v>0</v>
      </c>
      <c r="O41" s="14">
        <v>0</v>
      </c>
      <c r="P41" s="14">
        <v>0</v>
      </c>
      <c r="Q41" s="15">
        <f t="shared" si="4"/>
        <v>0</v>
      </c>
      <c r="R41" s="15">
        <f t="shared" si="5"/>
        <v>0</v>
      </c>
      <c r="S41" s="14">
        <v>148890.6</v>
      </c>
      <c r="T41" s="14">
        <v>0</v>
      </c>
      <c r="U41" s="14">
        <v>0</v>
      </c>
      <c r="V41" s="14">
        <f t="shared" si="0"/>
        <v>148890.6</v>
      </c>
      <c r="W41" s="15">
        <v>-95909.21</v>
      </c>
      <c r="Y41" s="15">
        <f t="shared" si="1"/>
        <v>31196061.559999999</v>
      </c>
    </row>
    <row r="42" spans="2:25" x14ac:dyDescent="0.25">
      <c r="B42" s="16">
        <v>40575</v>
      </c>
      <c r="C42" s="14">
        <v>0</v>
      </c>
      <c r="D42" s="14">
        <v>2805651.63</v>
      </c>
      <c r="E42" s="14">
        <v>16472555.57</v>
      </c>
      <c r="F42" s="14">
        <v>3922044.82</v>
      </c>
      <c r="G42" s="14">
        <f t="shared" si="2"/>
        <v>23200252.02</v>
      </c>
      <c r="H42" s="14">
        <v>0</v>
      </c>
      <c r="I42" s="14">
        <v>0</v>
      </c>
      <c r="J42" s="14">
        <v>1192942.92</v>
      </c>
      <c r="K42" s="14">
        <v>0</v>
      </c>
      <c r="L42" s="14">
        <f t="shared" si="3"/>
        <v>1192942.92</v>
      </c>
      <c r="M42" s="14">
        <v>1002198.89</v>
      </c>
      <c r="N42" s="14">
        <v>0</v>
      </c>
      <c r="O42" s="14">
        <v>1144018.4099999999</v>
      </c>
      <c r="P42" s="14">
        <v>0</v>
      </c>
      <c r="Q42" s="15">
        <f t="shared" si="4"/>
        <v>1002198.89</v>
      </c>
      <c r="R42" s="15">
        <f t="shared" si="5"/>
        <v>1144018.4099999999</v>
      </c>
      <c r="S42" s="14">
        <v>31796</v>
      </c>
      <c r="T42" s="14">
        <v>0</v>
      </c>
      <c r="U42" s="14">
        <v>0</v>
      </c>
      <c r="V42" s="14">
        <f t="shared" si="0"/>
        <v>2178013.2999999998</v>
      </c>
      <c r="W42" s="15">
        <v>-977.57</v>
      </c>
      <c r="Y42" s="15">
        <f t="shared" si="1"/>
        <v>26570230.670000002</v>
      </c>
    </row>
    <row r="43" spans="2:25" x14ac:dyDescent="0.25">
      <c r="B43" s="17">
        <v>40603</v>
      </c>
      <c r="C43" s="14">
        <v>91225122.879999995</v>
      </c>
      <c r="D43" s="14">
        <v>10176314.15</v>
      </c>
      <c r="E43" s="14">
        <v>19521736.09</v>
      </c>
      <c r="F43" s="14">
        <v>6452785.1100000003</v>
      </c>
      <c r="G43" s="14">
        <f t="shared" si="2"/>
        <v>127375958.23</v>
      </c>
      <c r="H43" s="14">
        <v>0</v>
      </c>
      <c r="I43" s="14">
        <v>0</v>
      </c>
      <c r="J43" s="14">
        <v>1648075.52</v>
      </c>
      <c r="K43" s="14">
        <v>0</v>
      </c>
      <c r="L43" s="14">
        <f t="shared" si="3"/>
        <v>1648075.52</v>
      </c>
      <c r="M43" s="14">
        <v>844326.16</v>
      </c>
      <c r="N43" s="14">
        <v>0</v>
      </c>
      <c r="O43" s="14">
        <v>1150401.08</v>
      </c>
      <c r="P43" s="14">
        <v>0</v>
      </c>
      <c r="Q43" s="15">
        <f t="shared" si="4"/>
        <v>844326.16</v>
      </c>
      <c r="R43" s="15">
        <f t="shared" si="5"/>
        <v>1150401.08</v>
      </c>
      <c r="S43" s="14">
        <v>12726348.699999999</v>
      </c>
      <c r="T43" s="14">
        <v>0</v>
      </c>
      <c r="U43" s="14">
        <v>0</v>
      </c>
      <c r="V43" s="14">
        <f t="shared" si="0"/>
        <v>14721075.939999999</v>
      </c>
      <c r="W43" s="15">
        <v>-22892.23</v>
      </c>
      <c r="Y43" s="15">
        <f t="shared" si="1"/>
        <v>143722217.46000004</v>
      </c>
    </row>
    <row r="44" spans="2:25" x14ac:dyDescent="0.25">
      <c r="B44" s="18">
        <v>40634</v>
      </c>
      <c r="C44" s="14">
        <v>51956908.659999996</v>
      </c>
      <c r="D44" s="14">
        <v>8647781.9399999995</v>
      </c>
      <c r="E44" s="14">
        <v>17594483.629999999</v>
      </c>
      <c r="F44" s="14">
        <v>11276006.550000001</v>
      </c>
      <c r="G44" s="14">
        <f t="shared" si="2"/>
        <v>89475180.779999986</v>
      </c>
      <c r="H44" s="14">
        <v>1670.4</v>
      </c>
      <c r="I44" s="14">
        <v>0</v>
      </c>
      <c r="J44" s="14">
        <v>4125182.27</v>
      </c>
      <c r="K44" s="14">
        <v>0</v>
      </c>
      <c r="L44" s="14">
        <f t="shared" si="3"/>
        <v>4126852.67</v>
      </c>
      <c r="M44" s="14">
        <v>1938692.64</v>
      </c>
      <c r="N44" s="14">
        <v>0</v>
      </c>
      <c r="O44" s="14">
        <v>2294490.52</v>
      </c>
      <c r="P44" s="14">
        <v>0</v>
      </c>
      <c r="Q44" s="15">
        <f t="shared" si="4"/>
        <v>1938692.64</v>
      </c>
      <c r="R44" s="15">
        <f t="shared" si="5"/>
        <v>2294490.52</v>
      </c>
      <c r="S44" s="14">
        <v>10404758.25</v>
      </c>
      <c r="T44" s="14">
        <v>0</v>
      </c>
      <c r="U44" s="14">
        <v>0</v>
      </c>
      <c r="V44" s="14">
        <f t="shared" si="0"/>
        <v>14637941.41</v>
      </c>
      <c r="W44" s="15">
        <v>0</v>
      </c>
      <c r="Y44" s="15">
        <f t="shared" si="1"/>
        <v>108239974.85999998</v>
      </c>
    </row>
    <row r="45" spans="2:25" x14ac:dyDescent="0.25">
      <c r="B45" s="19">
        <v>40664</v>
      </c>
      <c r="C45" s="14">
        <v>43051083.859999999</v>
      </c>
      <c r="D45" s="14">
        <v>8343514.4500000002</v>
      </c>
      <c r="E45" s="14">
        <v>11603862.029999999</v>
      </c>
      <c r="F45" s="14">
        <v>22580510.18</v>
      </c>
      <c r="G45" s="14">
        <f t="shared" si="2"/>
        <v>85578970.520000011</v>
      </c>
      <c r="H45" s="14">
        <v>82478.899999999994</v>
      </c>
      <c r="I45" s="14">
        <v>497700</v>
      </c>
      <c r="J45" s="14">
        <v>739998.27</v>
      </c>
      <c r="K45" s="14">
        <v>0</v>
      </c>
      <c r="L45" s="14">
        <f t="shared" si="3"/>
        <v>1320177.17</v>
      </c>
      <c r="M45" s="14">
        <v>2202165.77</v>
      </c>
      <c r="N45" s="14">
        <v>0</v>
      </c>
      <c r="O45" s="14">
        <v>4553105.45</v>
      </c>
      <c r="P45" s="14">
        <v>0</v>
      </c>
      <c r="Q45" s="15">
        <f t="shared" si="4"/>
        <v>2202165.77</v>
      </c>
      <c r="R45" s="15">
        <f t="shared" si="5"/>
        <v>4553105.45</v>
      </c>
      <c r="S45" s="14">
        <v>101040</v>
      </c>
      <c r="T45" s="14">
        <v>0</v>
      </c>
      <c r="U45" s="14">
        <v>0</v>
      </c>
      <c r="V45" s="14">
        <f t="shared" si="0"/>
        <v>6856311.2200000007</v>
      </c>
      <c r="W45" s="15">
        <v>0</v>
      </c>
      <c r="Y45" s="15">
        <f t="shared" si="1"/>
        <v>93755458.910000011</v>
      </c>
    </row>
    <row r="46" spans="2:25" x14ac:dyDescent="0.25">
      <c r="B46" s="20">
        <v>40695</v>
      </c>
      <c r="C46" s="14">
        <v>43885665.039999999</v>
      </c>
      <c r="D46" s="14">
        <v>13621630.73</v>
      </c>
      <c r="E46" s="14">
        <v>18051896.66</v>
      </c>
      <c r="F46" s="14">
        <v>11439602.84</v>
      </c>
      <c r="G46" s="14">
        <f t="shared" si="2"/>
        <v>86998795.269999996</v>
      </c>
      <c r="H46" s="14">
        <v>156127.21</v>
      </c>
      <c r="I46" s="14">
        <v>2353477.7400000002</v>
      </c>
      <c r="J46" s="14">
        <v>554409.02</v>
      </c>
      <c r="K46" s="14">
        <v>0</v>
      </c>
      <c r="L46" s="14">
        <f t="shared" si="3"/>
        <v>3064013.97</v>
      </c>
      <c r="M46" s="14">
        <v>1175227.3700000001</v>
      </c>
      <c r="N46" s="14">
        <v>0</v>
      </c>
      <c r="O46" s="14">
        <v>2017221.55</v>
      </c>
      <c r="P46" s="14">
        <v>0</v>
      </c>
      <c r="Q46" s="15">
        <f t="shared" si="4"/>
        <v>1175227.3700000001</v>
      </c>
      <c r="R46" s="15">
        <f t="shared" si="5"/>
        <v>2017221.55</v>
      </c>
      <c r="S46" s="14">
        <v>678730.35</v>
      </c>
      <c r="T46" s="14">
        <v>0</v>
      </c>
      <c r="U46" s="14">
        <v>0</v>
      </c>
      <c r="V46" s="14">
        <f t="shared" si="0"/>
        <v>3871179.27</v>
      </c>
      <c r="W46" s="15">
        <v>-1012896.98</v>
      </c>
      <c r="Y46" s="15">
        <f t="shared" si="1"/>
        <v>92921091.529999986</v>
      </c>
    </row>
    <row r="47" spans="2:25" x14ac:dyDescent="0.25">
      <c r="B47" s="21">
        <v>40725</v>
      </c>
      <c r="C47" s="14">
        <v>57564993.729999997</v>
      </c>
      <c r="D47" s="14">
        <v>13022361.289999999</v>
      </c>
      <c r="E47" s="14">
        <v>21176211.75</v>
      </c>
      <c r="F47" s="14">
        <v>17046533.59</v>
      </c>
      <c r="G47" s="14">
        <f t="shared" si="2"/>
        <v>108810100.36</v>
      </c>
      <c r="H47" s="14">
        <v>369816.64</v>
      </c>
      <c r="I47" s="14">
        <v>0</v>
      </c>
      <c r="J47" s="14">
        <v>2541696.0499999998</v>
      </c>
      <c r="K47" s="14">
        <v>0</v>
      </c>
      <c r="L47" s="14">
        <f t="shared" si="3"/>
        <v>2911512.69</v>
      </c>
      <c r="M47" s="14">
        <v>909914.63</v>
      </c>
      <c r="N47" s="14">
        <v>0</v>
      </c>
      <c r="O47" s="14">
        <v>1176289.8500000001</v>
      </c>
      <c r="P47" s="14">
        <v>0</v>
      </c>
      <c r="Q47" s="15">
        <f t="shared" si="4"/>
        <v>909914.63</v>
      </c>
      <c r="R47" s="15">
        <f t="shared" si="5"/>
        <v>1176289.8500000001</v>
      </c>
      <c r="S47" s="14">
        <v>351140.56</v>
      </c>
      <c r="T47" s="14">
        <v>0</v>
      </c>
      <c r="U47" s="14">
        <v>0</v>
      </c>
      <c r="V47" s="14">
        <f t="shared" si="0"/>
        <v>2437345.04</v>
      </c>
      <c r="W47" s="15">
        <v>1012717.98</v>
      </c>
      <c r="Y47" s="15">
        <f t="shared" si="1"/>
        <v>115171676.07000001</v>
      </c>
    </row>
    <row r="48" spans="2:25" x14ac:dyDescent="0.25">
      <c r="B48" s="22">
        <v>40756</v>
      </c>
      <c r="C48" s="14">
        <v>43165162.799999997</v>
      </c>
      <c r="D48" s="14">
        <v>18982787.059999999</v>
      </c>
      <c r="E48" s="14">
        <v>14138169.210000001</v>
      </c>
      <c r="F48" s="14">
        <v>16902166.77</v>
      </c>
      <c r="G48" s="14">
        <f t="shared" si="2"/>
        <v>93188285.839999989</v>
      </c>
      <c r="H48" s="14">
        <v>147823.13</v>
      </c>
      <c r="I48" s="14">
        <v>600000</v>
      </c>
      <c r="J48" s="14">
        <v>9983993.6199999992</v>
      </c>
      <c r="K48" s="14">
        <v>0</v>
      </c>
      <c r="L48" s="14">
        <f t="shared" si="3"/>
        <v>10731816.75</v>
      </c>
      <c r="M48" s="14">
        <v>1533409.02</v>
      </c>
      <c r="N48" s="14">
        <v>0</v>
      </c>
      <c r="O48" s="14">
        <v>2877768.57</v>
      </c>
      <c r="P48" s="14">
        <v>0</v>
      </c>
      <c r="Q48" s="15">
        <f t="shared" si="4"/>
        <v>1533409.02</v>
      </c>
      <c r="R48" s="15">
        <f t="shared" si="5"/>
        <v>2877768.57</v>
      </c>
      <c r="S48" s="14">
        <v>-498191.21</v>
      </c>
      <c r="T48" s="14">
        <v>0</v>
      </c>
      <c r="U48" s="14">
        <v>0</v>
      </c>
      <c r="V48" s="14">
        <f t="shared" si="0"/>
        <v>3912986.38</v>
      </c>
      <c r="W48" s="15">
        <v>0</v>
      </c>
      <c r="Y48" s="15">
        <f t="shared" si="1"/>
        <v>107833088.96999998</v>
      </c>
    </row>
    <row r="49" spans="2:25" x14ac:dyDescent="0.25">
      <c r="B49" s="23">
        <v>40787</v>
      </c>
      <c r="C49" s="14">
        <v>38439987.579999998</v>
      </c>
      <c r="D49" s="14">
        <v>6129656.5199999996</v>
      </c>
      <c r="E49" s="14">
        <v>19372590.32</v>
      </c>
      <c r="F49" s="14">
        <v>8068420.5599999996</v>
      </c>
      <c r="G49" s="14">
        <f t="shared" si="2"/>
        <v>72010654.979999989</v>
      </c>
      <c r="H49" s="14">
        <v>179329.4</v>
      </c>
      <c r="I49" s="14">
        <v>0</v>
      </c>
      <c r="J49" s="14">
        <v>4866571.7300000004</v>
      </c>
      <c r="K49" s="14">
        <v>0</v>
      </c>
      <c r="L49" s="14">
        <f t="shared" si="3"/>
        <v>5045901.1300000008</v>
      </c>
      <c r="M49" s="14">
        <v>891613.18</v>
      </c>
      <c r="N49" s="14">
        <v>0</v>
      </c>
      <c r="O49" s="14">
        <v>1189451.8999999999</v>
      </c>
      <c r="P49" s="14">
        <v>0</v>
      </c>
      <c r="Q49" s="15">
        <f t="shared" si="4"/>
        <v>891613.18</v>
      </c>
      <c r="R49" s="15">
        <f t="shared" si="5"/>
        <v>1189451.8999999999</v>
      </c>
      <c r="S49" s="14">
        <v>366876.46</v>
      </c>
      <c r="T49" s="14">
        <v>0</v>
      </c>
      <c r="U49" s="14">
        <v>0</v>
      </c>
      <c r="V49" s="14">
        <f t="shared" si="0"/>
        <v>2447941.54</v>
      </c>
      <c r="W49" s="15">
        <v>0</v>
      </c>
      <c r="Y49" s="15">
        <f t="shared" si="1"/>
        <v>79504497.649999991</v>
      </c>
    </row>
    <row r="50" spans="2:25" x14ac:dyDescent="0.25">
      <c r="B50" s="24">
        <v>40817</v>
      </c>
      <c r="C50" s="14">
        <v>48279152.259999998</v>
      </c>
      <c r="D50" s="14">
        <v>18279995.16</v>
      </c>
      <c r="E50" s="14">
        <v>20272106.629999999</v>
      </c>
      <c r="F50" s="14">
        <v>12814610.4</v>
      </c>
      <c r="G50" s="14">
        <f t="shared" si="2"/>
        <v>99645864.450000003</v>
      </c>
      <c r="H50" s="14">
        <v>2561052.63</v>
      </c>
      <c r="I50" s="14">
        <v>0</v>
      </c>
      <c r="J50" s="14">
        <v>11110935.27</v>
      </c>
      <c r="K50" s="14">
        <v>0</v>
      </c>
      <c r="L50" s="14">
        <f t="shared" si="3"/>
        <v>13671987.899999999</v>
      </c>
      <c r="M50" s="14">
        <v>1436851.61</v>
      </c>
      <c r="N50" s="14">
        <v>0</v>
      </c>
      <c r="O50" s="14">
        <v>2891004.05</v>
      </c>
      <c r="P50" s="14">
        <v>0</v>
      </c>
      <c r="Q50" s="15">
        <f t="shared" si="4"/>
        <v>1436851.61</v>
      </c>
      <c r="R50" s="15">
        <f t="shared" si="5"/>
        <v>2891004.05</v>
      </c>
      <c r="S50" s="14">
        <v>313290.95</v>
      </c>
      <c r="T50" s="14">
        <v>0</v>
      </c>
      <c r="U50" s="14">
        <v>0</v>
      </c>
      <c r="V50" s="14">
        <f t="shared" si="0"/>
        <v>4641146.6100000003</v>
      </c>
      <c r="W50" s="15">
        <v>0</v>
      </c>
      <c r="Y50" s="15">
        <f t="shared" si="1"/>
        <v>117958998.96000001</v>
      </c>
    </row>
    <row r="51" spans="2:25" x14ac:dyDescent="0.25">
      <c r="B51" s="25">
        <v>40848</v>
      </c>
      <c r="C51" s="14">
        <v>69332657.879999995</v>
      </c>
      <c r="D51" s="14">
        <v>8190036.29</v>
      </c>
      <c r="E51" s="14">
        <v>19710974.48</v>
      </c>
      <c r="F51" s="14">
        <v>18643058.23</v>
      </c>
      <c r="G51" s="14">
        <f t="shared" si="2"/>
        <v>115876726.88000001</v>
      </c>
      <c r="H51" s="14">
        <v>6992170.2699999996</v>
      </c>
      <c r="I51" s="14">
        <v>0</v>
      </c>
      <c r="J51" s="14">
        <v>30178383.050000001</v>
      </c>
      <c r="K51" s="14">
        <v>0</v>
      </c>
      <c r="L51" s="14">
        <f t="shared" si="3"/>
        <v>37170553.32</v>
      </c>
      <c r="M51" s="14">
        <v>903595.31</v>
      </c>
      <c r="N51" s="14">
        <v>0</v>
      </c>
      <c r="O51" s="14">
        <v>1202761.23</v>
      </c>
      <c r="P51" s="14">
        <v>0</v>
      </c>
      <c r="Q51" s="15">
        <f t="shared" si="4"/>
        <v>903595.31</v>
      </c>
      <c r="R51" s="15">
        <f t="shared" si="5"/>
        <v>1202761.23</v>
      </c>
      <c r="S51" s="14">
        <v>300003.36</v>
      </c>
      <c r="T51" s="14">
        <v>0</v>
      </c>
      <c r="U51" s="14">
        <v>0</v>
      </c>
      <c r="V51" s="14">
        <f t="shared" si="0"/>
        <v>2406359.9</v>
      </c>
      <c r="W51" s="15">
        <v>0</v>
      </c>
      <c r="Y51" s="15">
        <f t="shared" si="1"/>
        <v>155453640.10000002</v>
      </c>
    </row>
    <row r="52" spans="2:25" x14ac:dyDescent="0.25">
      <c r="B52" s="26">
        <v>40878</v>
      </c>
      <c r="C52" s="14">
        <v>99891377.849999994</v>
      </c>
      <c r="D52" s="14">
        <v>35949851.700000003</v>
      </c>
      <c r="E52" s="14">
        <v>46497660.380000003</v>
      </c>
      <c r="F52" s="14">
        <v>123688269.31999999</v>
      </c>
      <c r="G52" s="14">
        <f t="shared" si="2"/>
        <v>306027159.25</v>
      </c>
      <c r="H52" s="14">
        <v>10528861.34</v>
      </c>
      <c r="I52" s="14">
        <v>0</v>
      </c>
      <c r="J52" s="14">
        <v>116019181.41</v>
      </c>
      <c r="K52" s="14">
        <v>0</v>
      </c>
      <c r="L52" s="14">
        <f t="shared" si="3"/>
        <v>126548042.75</v>
      </c>
      <c r="M52" s="14">
        <v>869279.59</v>
      </c>
      <c r="N52" s="14">
        <v>0</v>
      </c>
      <c r="O52" s="14">
        <v>1209471.6299999999</v>
      </c>
      <c r="P52" s="14">
        <v>0</v>
      </c>
      <c r="Q52" s="15">
        <f t="shared" si="4"/>
        <v>869279.59</v>
      </c>
      <c r="R52" s="15">
        <f t="shared" si="5"/>
        <v>1209471.6299999999</v>
      </c>
      <c r="S52" s="14">
        <v>31476153.039999999</v>
      </c>
      <c r="T52" s="14">
        <v>0</v>
      </c>
      <c r="U52" s="14">
        <v>0</v>
      </c>
      <c r="V52" s="14">
        <f t="shared" si="0"/>
        <v>33554904.259999998</v>
      </c>
      <c r="W52" s="15">
        <v>-92006.77</v>
      </c>
      <c r="Y52" s="15">
        <f t="shared" si="1"/>
        <v>466038099.49000001</v>
      </c>
    </row>
    <row r="53" spans="2:25" x14ac:dyDescent="0.25">
      <c r="B53" s="13">
        <v>40909</v>
      </c>
      <c r="C53" s="14">
        <v>579220</v>
      </c>
      <c r="D53" s="14">
        <v>581694.12</v>
      </c>
      <c r="E53" s="14">
        <v>7753045.3499999996</v>
      </c>
      <c r="F53" s="14">
        <v>3809387.32</v>
      </c>
      <c r="G53" s="14">
        <f t="shared" si="2"/>
        <v>12723346.789999999</v>
      </c>
      <c r="H53" s="14">
        <v>0</v>
      </c>
      <c r="I53" s="14">
        <v>0</v>
      </c>
      <c r="J53" s="14">
        <v>3375645.77</v>
      </c>
      <c r="K53" s="14">
        <v>0</v>
      </c>
      <c r="L53" s="14">
        <f t="shared" si="3"/>
        <v>3375645.77</v>
      </c>
      <c r="M53" s="14">
        <v>0</v>
      </c>
      <c r="N53" s="14">
        <v>0</v>
      </c>
      <c r="O53" s="14">
        <v>0</v>
      </c>
      <c r="P53" s="14">
        <v>0</v>
      </c>
      <c r="Q53" s="15">
        <f t="shared" si="4"/>
        <v>0</v>
      </c>
      <c r="R53" s="15">
        <f t="shared" si="5"/>
        <v>0</v>
      </c>
      <c r="S53" s="14">
        <v>0</v>
      </c>
      <c r="T53" s="14">
        <v>0</v>
      </c>
      <c r="U53" s="14">
        <v>0</v>
      </c>
      <c r="V53" s="14">
        <f t="shared" si="0"/>
        <v>0</v>
      </c>
      <c r="W53" s="15">
        <v>-110496.55</v>
      </c>
      <c r="Y53" s="15">
        <f t="shared" si="1"/>
        <v>15988496.009999998</v>
      </c>
    </row>
    <row r="54" spans="2:25" x14ac:dyDescent="0.25">
      <c r="B54" s="16">
        <v>40940</v>
      </c>
      <c r="C54" s="14">
        <v>3943577.01</v>
      </c>
      <c r="D54" s="14">
        <v>8673500.6999999993</v>
      </c>
      <c r="E54" s="14">
        <v>19639722</v>
      </c>
      <c r="F54" s="14">
        <v>10270845</v>
      </c>
      <c r="G54" s="14">
        <f t="shared" si="2"/>
        <v>42527644.710000001</v>
      </c>
      <c r="H54" s="14">
        <v>424891.76</v>
      </c>
      <c r="I54" s="14">
        <v>0</v>
      </c>
      <c r="J54" s="14">
        <v>21633212.850000001</v>
      </c>
      <c r="K54" s="14">
        <v>0</v>
      </c>
      <c r="L54" s="14">
        <f t="shared" si="3"/>
        <v>22058104.610000003</v>
      </c>
      <c r="M54" s="14">
        <v>1775361.19</v>
      </c>
      <c r="N54" s="14">
        <v>0</v>
      </c>
      <c r="O54" s="14">
        <v>2439224.44</v>
      </c>
      <c r="P54" s="14">
        <v>0</v>
      </c>
      <c r="Q54" s="15">
        <f t="shared" si="4"/>
        <v>1775361.19</v>
      </c>
      <c r="R54" s="15">
        <f t="shared" si="5"/>
        <v>2439224.44</v>
      </c>
      <c r="S54" s="14">
        <v>103605.58</v>
      </c>
      <c r="T54" s="14">
        <v>0</v>
      </c>
      <c r="U54" s="14">
        <v>0</v>
      </c>
      <c r="V54" s="14">
        <f t="shared" si="0"/>
        <v>4318191.21</v>
      </c>
      <c r="W54" s="15">
        <v>-189574.64</v>
      </c>
      <c r="Y54" s="15">
        <f t="shared" si="1"/>
        <v>68714365.890000001</v>
      </c>
    </row>
    <row r="55" spans="2:25" x14ac:dyDescent="0.25">
      <c r="B55" s="17">
        <v>40969</v>
      </c>
      <c r="C55" s="14">
        <v>17124126.140000001</v>
      </c>
      <c r="D55" s="14">
        <v>18838812.690000001</v>
      </c>
      <c r="E55" s="14">
        <v>25685045.359999999</v>
      </c>
      <c r="F55" s="14">
        <v>7728245.0800000001</v>
      </c>
      <c r="G55" s="14">
        <f t="shared" si="2"/>
        <v>69376229.269999996</v>
      </c>
      <c r="H55" s="14">
        <v>1252431.54</v>
      </c>
      <c r="I55" s="14">
        <v>614800</v>
      </c>
      <c r="J55" s="14">
        <v>37032355.310000002</v>
      </c>
      <c r="K55" s="14">
        <v>0</v>
      </c>
      <c r="L55" s="14">
        <f t="shared" si="3"/>
        <v>38899586.850000001</v>
      </c>
      <c r="M55" s="14">
        <v>2142058.71</v>
      </c>
      <c r="N55" s="14">
        <v>0</v>
      </c>
      <c r="O55" s="14">
        <v>7647993.6900000004</v>
      </c>
      <c r="P55" s="14">
        <v>0</v>
      </c>
      <c r="Q55" s="15">
        <f t="shared" si="4"/>
        <v>2142058.71</v>
      </c>
      <c r="R55" s="15">
        <f t="shared" si="5"/>
        <v>7647993.6900000004</v>
      </c>
      <c r="S55" s="14">
        <v>0</v>
      </c>
      <c r="T55" s="14">
        <v>0</v>
      </c>
      <c r="U55" s="14">
        <v>0</v>
      </c>
      <c r="V55" s="14">
        <f t="shared" si="0"/>
        <v>9790052.4000000004</v>
      </c>
      <c r="W55" s="15">
        <v>-65100</v>
      </c>
      <c r="Y55" s="15">
        <f t="shared" si="1"/>
        <v>118000768.52000001</v>
      </c>
    </row>
    <row r="56" spans="2:25" x14ac:dyDescent="0.25">
      <c r="B56" s="18">
        <v>41000</v>
      </c>
      <c r="C56" s="14">
        <v>11841992.710000001</v>
      </c>
      <c r="D56" s="14">
        <v>23485531.350000001</v>
      </c>
      <c r="E56" s="14">
        <v>23822019.559999999</v>
      </c>
      <c r="F56" s="14">
        <v>8861280.7100000009</v>
      </c>
      <c r="G56" s="14">
        <f t="shared" si="2"/>
        <v>68010824.330000013</v>
      </c>
      <c r="H56" s="14">
        <v>92415.55</v>
      </c>
      <c r="I56" s="14">
        <v>0</v>
      </c>
      <c r="J56" s="14">
        <v>57689550.310000002</v>
      </c>
      <c r="K56" s="14">
        <v>0</v>
      </c>
      <c r="L56" s="14">
        <f t="shared" si="3"/>
        <v>57781965.859999999</v>
      </c>
      <c r="M56" s="14">
        <v>868719.51</v>
      </c>
      <c r="N56" s="14">
        <v>0</v>
      </c>
      <c r="O56" s="14">
        <v>3943631.24</v>
      </c>
      <c r="P56" s="14">
        <v>0</v>
      </c>
      <c r="Q56" s="15">
        <f t="shared" si="4"/>
        <v>868719.51</v>
      </c>
      <c r="R56" s="15">
        <f t="shared" si="5"/>
        <v>3943631.24</v>
      </c>
      <c r="S56" s="14">
        <v>68895.88</v>
      </c>
      <c r="T56" s="14">
        <v>0</v>
      </c>
      <c r="U56" s="14">
        <v>0</v>
      </c>
      <c r="V56" s="14">
        <f t="shared" si="0"/>
        <v>4881246.63</v>
      </c>
      <c r="W56" s="15">
        <v>-12616.68</v>
      </c>
      <c r="Y56" s="15">
        <f t="shared" si="1"/>
        <v>130661420.14</v>
      </c>
    </row>
    <row r="57" spans="2:25" x14ac:dyDescent="0.25">
      <c r="B57" s="19">
        <v>41030</v>
      </c>
      <c r="C57" s="14">
        <v>73615660.530000001</v>
      </c>
      <c r="D57" s="14">
        <v>15058002.880000001</v>
      </c>
      <c r="E57" s="14">
        <v>20754394.870000001</v>
      </c>
      <c r="F57" s="14">
        <v>23786266.030000001</v>
      </c>
      <c r="G57" s="14">
        <f t="shared" si="2"/>
        <v>133214324.31</v>
      </c>
      <c r="H57" s="14">
        <v>279213.34999999998</v>
      </c>
      <c r="I57" s="14">
        <v>99993.03</v>
      </c>
      <c r="J57" s="14">
        <v>96355312.530000001</v>
      </c>
      <c r="K57" s="14">
        <v>0</v>
      </c>
      <c r="L57" s="14">
        <f t="shared" si="3"/>
        <v>96734518.909999996</v>
      </c>
      <c r="M57" s="14">
        <v>1156049.69</v>
      </c>
      <c r="N57" s="14">
        <v>0</v>
      </c>
      <c r="O57" s="14">
        <v>46342963.880000003</v>
      </c>
      <c r="P57" s="14">
        <v>0</v>
      </c>
      <c r="Q57" s="15">
        <f t="shared" si="4"/>
        <v>1156049.69</v>
      </c>
      <c r="R57" s="15">
        <f t="shared" si="5"/>
        <v>46342963.880000003</v>
      </c>
      <c r="S57" s="14">
        <v>66500.600000000006</v>
      </c>
      <c r="T57" s="14">
        <v>0</v>
      </c>
      <c r="U57" s="14">
        <v>0</v>
      </c>
      <c r="V57" s="14">
        <f t="shared" si="0"/>
        <v>47565514.170000002</v>
      </c>
      <c r="W57" s="15">
        <v>-21.76</v>
      </c>
      <c r="Y57" s="15">
        <f t="shared" si="1"/>
        <v>277514335.63</v>
      </c>
    </row>
    <row r="58" spans="2:25" x14ac:dyDescent="0.25">
      <c r="B58" s="20">
        <v>41061</v>
      </c>
      <c r="C58" s="14">
        <v>51986215.159999996</v>
      </c>
      <c r="D58" s="14">
        <v>12036979.98</v>
      </c>
      <c r="E58" s="14">
        <v>17719515.75</v>
      </c>
      <c r="F58" s="14">
        <v>10622465.970000001</v>
      </c>
      <c r="G58" s="14">
        <f t="shared" si="2"/>
        <v>92365176.859999999</v>
      </c>
      <c r="H58" s="14">
        <v>18000</v>
      </c>
      <c r="I58" s="14">
        <v>1073916.77</v>
      </c>
      <c r="J58" s="14">
        <v>110421454.06999999</v>
      </c>
      <c r="K58" s="14">
        <v>0</v>
      </c>
      <c r="L58" s="14">
        <f t="shared" si="3"/>
        <v>111513370.83999999</v>
      </c>
      <c r="M58" s="14">
        <v>14151148.99</v>
      </c>
      <c r="N58" s="14">
        <v>0</v>
      </c>
      <c r="O58" s="14">
        <v>3044737.69</v>
      </c>
      <c r="P58" s="14">
        <v>0</v>
      </c>
      <c r="Q58" s="15">
        <f t="shared" si="4"/>
        <v>14151148.99</v>
      </c>
      <c r="R58" s="15">
        <f t="shared" si="5"/>
        <v>3044737.69</v>
      </c>
      <c r="S58" s="14">
        <v>10794002.689999999</v>
      </c>
      <c r="T58" s="14">
        <v>0</v>
      </c>
      <c r="U58" s="14">
        <v>0</v>
      </c>
      <c r="V58" s="14">
        <f t="shared" si="0"/>
        <v>27989889.369999997</v>
      </c>
      <c r="W58" s="15">
        <v>0</v>
      </c>
      <c r="Y58" s="15">
        <f t="shared" si="1"/>
        <v>231868437.06999999</v>
      </c>
    </row>
    <row r="59" spans="2:25" x14ac:dyDescent="0.25">
      <c r="B59" s="21">
        <v>41091</v>
      </c>
      <c r="C59" s="14">
        <v>88165077.890000001</v>
      </c>
      <c r="D59" s="14">
        <v>5292972.8</v>
      </c>
      <c r="E59" s="14">
        <v>11821170.859999999</v>
      </c>
      <c r="F59" s="14">
        <v>8767559.7899999991</v>
      </c>
      <c r="G59" s="14">
        <f t="shared" si="2"/>
        <v>114046781.34</v>
      </c>
      <c r="H59" s="14">
        <v>109022</v>
      </c>
      <c r="I59" s="14">
        <v>0</v>
      </c>
      <c r="J59" s="14">
        <v>162451185.12</v>
      </c>
      <c r="K59" s="14">
        <v>0</v>
      </c>
      <c r="L59" s="14">
        <f t="shared" si="3"/>
        <v>162560207.12</v>
      </c>
      <c r="M59" s="14">
        <v>1701668.28</v>
      </c>
      <c r="N59" s="14">
        <v>0</v>
      </c>
      <c r="O59" s="14">
        <v>5268201.6500000004</v>
      </c>
      <c r="P59" s="14">
        <v>0</v>
      </c>
      <c r="Q59" s="15">
        <f t="shared" si="4"/>
        <v>1701668.28</v>
      </c>
      <c r="R59" s="15">
        <f t="shared" si="5"/>
        <v>5268201.6500000004</v>
      </c>
      <c r="S59" s="14">
        <v>0</v>
      </c>
      <c r="T59" s="14">
        <v>0</v>
      </c>
      <c r="U59" s="14">
        <v>0</v>
      </c>
      <c r="V59" s="14">
        <f t="shared" si="0"/>
        <v>6969869.9300000006</v>
      </c>
      <c r="W59" s="15">
        <v>0</v>
      </c>
      <c r="Y59" s="15">
        <f t="shared" si="1"/>
        <v>283576858.38999999</v>
      </c>
    </row>
    <row r="60" spans="2:25" x14ac:dyDescent="0.25">
      <c r="B60" s="22">
        <v>41122</v>
      </c>
      <c r="C60" s="14">
        <v>74166513.980000004</v>
      </c>
      <c r="D60" s="14">
        <v>15210462.779999999</v>
      </c>
      <c r="E60" s="14">
        <v>16302337.18</v>
      </c>
      <c r="F60" s="14">
        <v>7631753.5</v>
      </c>
      <c r="G60" s="14">
        <f t="shared" si="2"/>
        <v>113311067.44</v>
      </c>
      <c r="H60" s="14">
        <v>1589517.75</v>
      </c>
      <c r="I60" s="14">
        <v>8698.48</v>
      </c>
      <c r="J60" s="14">
        <v>120448947.19</v>
      </c>
      <c r="K60" s="14">
        <v>0</v>
      </c>
      <c r="L60" s="14">
        <f t="shared" si="3"/>
        <v>122047163.42</v>
      </c>
      <c r="M60" s="14">
        <v>4779644.92</v>
      </c>
      <c r="N60" s="14">
        <v>0</v>
      </c>
      <c r="O60" s="14">
        <v>4665052.3499999996</v>
      </c>
      <c r="P60" s="14">
        <v>0</v>
      </c>
      <c r="Q60" s="15">
        <f t="shared" si="4"/>
        <v>4779644.92</v>
      </c>
      <c r="R60" s="15">
        <f t="shared" si="5"/>
        <v>4665052.3499999996</v>
      </c>
      <c r="S60" s="14">
        <v>0</v>
      </c>
      <c r="T60" s="14">
        <v>0</v>
      </c>
      <c r="U60" s="14">
        <v>0</v>
      </c>
      <c r="V60" s="14">
        <f t="shared" si="0"/>
        <v>9444697.2699999996</v>
      </c>
      <c r="W60" s="15">
        <v>0</v>
      </c>
      <c r="Y60" s="15">
        <f t="shared" si="1"/>
        <v>244802928.13</v>
      </c>
    </row>
    <row r="61" spans="2:25" x14ac:dyDescent="0.25">
      <c r="B61" s="23">
        <v>41153</v>
      </c>
      <c r="C61" s="14">
        <v>119377932.73999999</v>
      </c>
      <c r="D61" s="14">
        <v>11931736.689999999</v>
      </c>
      <c r="E61" s="14">
        <v>67789781.900000006</v>
      </c>
      <c r="F61" s="14">
        <v>41633849.020000003</v>
      </c>
      <c r="G61" s="14">
        <f t="shared" si="2"/>
        <v>240733300.34999999</v>
      </c>
      <c r="H61" s="14">
        <v>20358.14</v>
      </c>
      <c r="I61" s="14">
        <v>763338.36</v>
      </c>
      <c r="J61" s="14">
        <v>47423518.090000004</v>
      </c>
      <c r="K61" s="14">
        <v>0</v>
      </c>
      <c r="L61" s="14">
        <f t="shared" si="3"/>
        <v>48207214.590000004</v>
      </c>
      <c r="M61" s="14">
        <v>842731.31</v>
      </c>
      <c r="N61" s="14">
        <v>0</v>
      </c>
      <c r="O61" s="14">
        <v>4053159.14</v>
      </c>
      <c r="P61" s="14">
        <v>0</v>
      </c>
      <c r="Q61" s="15">
        <f t="shared" si="4"/>
        <v>842731.31</v>
      </c>
      <c r="R61" s="15">
        <f t="shared" si="5"/>
        <v>4053159.14</v>
      </c>
      <c r="S61" s="14">
        <v>1027614.58</v>
      </c>
      <c r="T61" s="14">
        <v>0</v>
      </c>
      <c r="U61" s="14">
        <v>0</v>
      </c>
      <c r="V61" s="14">
        <f t="shared" si="0"/>
        <v>5923505.0300000003</v>
      </c>
      <c r="W61" s="15">
        <v>120935.83</v>
      </c>
      <c r="Y61" s="15">
        <f t="shared" si="1"/>
        <v>294984955.80000001</v>
      </c>
    </row>
    <row r="62" spans="2:25" x14ac:dyDescent="0.25">
      <c r="B62" s="24">
        <v>41183</v>
      </c>
      <c r="C62" s="14">
        <v>48391657.689999998</v>
      </c>
      <c r="D62" s="14">
        <v>6571672.9199999999</v>
      </c>
      <c r="E62" s="14">
        <v>7339304.0999999996</v>
      </c>
      <c r="F62" s="14">
        <v>19869795.039999999</v>
      </c>
      <c r="G62" s="14">
        <f t="shared" si="2"/>
        <v>82172429.75</v>
      </c>
      <c r="H62" s="14">
        <v>270993.40000000002</v>
      </c>
      <c r="I62" s="14">
        <v>0</v>
      </c>
      <c r="J62" s="14">
        <v>45811506.359999999</v>
      </c>
      <c r="K62" s="14">
        <v>0</v>
      </c>
      <c r="L62" s="14">
        <f t="shared" si="3"/>
        <v>46082499.759999998</v>
      </c>
      <c r="M62" s="14">
        <v>4770609.66</v>
      </c>
      <c r="N62" s="14">
        <v>0</v>
      </c>
      <c r="O62" s="14">
        <v>1930261.91</v>
      </c>
      <c r="P62" s="14">
        <v>0</v>
      </c>
      <c r="Q62" s="15">
        <f t="shared" si="4"/>
        <v>4770609.66</v>
      </c>
      <c r="R62" s="15">
        <f t="shared" si="5"/>
        <v>1930261.91</v>
      </c>
      <c r="S62" s="14">
        <v>451360.47</v>
      </c>
      <c r="T62" s="14">
        <v>0</v>
      </c>
      <c r="U62" s="14">
        <v>0</v>
      </c>
      <c r="V62" s="14">
        <f t="shared" si="0"/>
        <v>7152232.04</v>
      </c>
      <c r="W62" s="15">
        <v>0</v>
      </c>
      <c r="Y62" s="15">
        <f t="shared" si="1"/>
        <v>135407161.55000001</v>
      </c>
    </row>
    <row r="63" spans="2:25" x14ac:dyDescent="0.25">
      <c r="B63" s="25">
        <v>41214</v>
      </c>
      <c r="C63" s="14">
        <v>47781586.700000003</v>
      </c>
      <c r="D63" s="14">
        <v>11903499.73</v>
      </c>
      <c r="E63" s="14">
        <v>8385554.5899999999</v>
      </c>
      <c r="F63" s="14">
        <v>14481199.92</v>
      </c>
      <c r="G63" s="14">
        <f t="shared" si="2"/>
        <v>82551840.940000013</v>
      </c>
      <c r="H63" s="14">
        <v>0</v>
      </c>
      <c r="I63" s="14">
        <v>654116.63</v>
      </c>
      <c r="J63" s="14">
        <v>26293471.539999999</v>
      </c>
      <c r="K63" s="14">
        <v>0</v>
      </c>
      <c r="L63" s="14">
        <f t="shared" si="3"/>
        <v>26947588.169999998</v>
      </c>
      <c r="M63" s="14">
        <v>794138.29</v>
      </c>
      <c r="N63" s="14">
        <v>0</v>
      </c>
      <c r="O63" s="14">
        <v>1292977.28</v>
      </c>
      <c r="P63" s="14">
        <v>0</v>
      </c>
      <c r="Q63" s="15">
        <f t="shared" si="4"/>
        <v>794138.29</v>
      </c>
      <c r="R63" s="15">
        <f t="shared" si="5"/>
        <v>1292977.28</v>
      </c>
      <c r="S63" s="14">
        <v>0</v>
      </c>
      <c r="T63" s="14">
        <v>0</v>
      </c>
      <c r="U63" s="14">
        <v>0</v>
      </c>
      <c r="V63" s="14">
        <f t="shared" si="0"/>
        <v>2087115.57</v>
      </c>
      <c r="W63" s="15">
        <v>-519399.5</v>
      </c>
      <c r="Y63" s="15">
        <f t="shared" si="1"/>
        <v>111067145.18000001</v>
      </c>
    </row>
    <row r="64" spans="2:25" x14ac:dyDescent="0.25">
      <c r="B64" s="26">
        <v>41244</v>
      </c>
      <c r="C64" s="14">
        <v>113144315.66</v>
      </c>
      <c r="D64" s="14">
        <v>20602153.949999999</v>
      </c>
      <c r="E64" s="14">
        <v>22837971.829999998</v>
      </c>
      <c r="F64" s="14">
        <v>18132625.899999999</v>
      </c>
      <c r="G64" s="14">
        <f t="shared" si="2"/>
        <v>174717067.34</v>
      </c>
      <c r="H64" s="14">
        <v>8434057.9700000007</v>
      </c>
      <c r="I64" s="14">
        <v>1057739</v>
      </c>
      <c r="J64" s="14">
        <v>131783220.3</v>
      </c>
      <c r="K64" s="14">
        <v>0</v>
      </c>
      <c r="L64" s="14">
        <f t="shared" si="3"/>
        <v>141275017.27000001</v>
      </c>
      <c r="M64" s="14">
        <v>3965000.7</v>
      </c>
      <c r="N64" s="14">
        <v>0</v>
      </c>
      <c r="O64" s="14">
        <v>657412.4</v>
      </c>
      <c r="P64" s="14">
        <v>0</v>
      </c>
      <c r="Q64" s="15">
        <f t="shared" si="4"/>
        <v>3965000.7</v>
      </c>
      <c r="R64" s="15">
        <f t="shared" si="5"/>
        <v>657412.4</v>
      </c>
      <c r="S64" s="14">
        <v>0</v>
      </c>
      <c r="T64" s="14">
        <v>0</v>
      </c>
      <c r="U64" s="14">
        <v>0</v>
      </c>
      <c r="V64" s="14">
        <f t="shared" si="0"/>
        <v>4622413.1000000006</v>
      </c>
      <c r="W64" s="15">
        <v>-2908484.7</v>
      </c>
      <c r="Y64" s="15">
        <f t="shared" si="1"/>
        <v>317706013.01000005</v>
      </c>
    </row>
    <row r="65" spans="2:25" x14ac:dyDescent="0.25">
      <c r="B65" s="13">
        <v>41275</v>
      </c>
      <c r="C65" s="14">
        <v>14927731.27</v>
      </c>
      <c r="D65" s="14">
        <v>1279762.6499999999</v>
      </c>
      <c r="E65" s="14">
        <v>1302275.8700000001</v>
      </c>
      <c r="F65" s="14">
        <v>7346705.1100000003</v>
      </c>
      <c r="G65" s="14">
        <f t="shared" si="2"/>
        <v>24856474.899999999</v>
      </c>
      <c r="H65" s="14">
        <v>0</v>
      </c>
      <c r="I65" s="14">
        <v>0</v>
      </c>
      <c r="J65" s="14">
        <v>0</v>
      </c>
      <c r="K65" s="14">
        <v>0</v>
      </c>
      <c r="L65" s="14">
        <f t="shared" si="3"/>
        <v>0</v>
      </c>
      <c r="M65" s="14">
        <v>1549992.47</v>
      </c>
      <c r="N65" s="14">
        <v>0</v>
      </c>
      <c r="O65" s="14">
        <v>2607636.0099999998</v>
      </c>
      <c r="P65" s="14">
        <v>0</v>
      </c>
      <c r="Q65" s="15">
        <f t="shared" si="4"/>
        <v>1549992.47</v>
      </c>
      <c r="R65" s="15">
        <f t="shared" si="5"/>
        <v>2607636.0099999998</v>
      </c>
      <c r="S65" s="14">
        <v>2527241.5699999998</v>
      </c>
      <c r="T65" s="14">
        <v>64395.97</v>
      </c>
      <c r="U65" s="14">
        <v>0</v>
      </c>
      <c r="V65" s="14">
        <f t="shared" si="0"/>
        <v>6749266.0199999986</v>
      </c>
      <c r="W65" s="15">
        <v>-514050.07</v>
      </c>
      <c r="Y65" s="15">
        <f t="shared" si="1"/>
        <v>31091690.849999998</v>
      </c>
    </row>
    <row r="66" spans="2:25" x14ac:dyDescent="0.25">
      <c r="B66" s="16">
        <v>41306</v>
      </c>
      <c r="C66" s="14">
        <v>64440935.240000002</v>
      </c>
      <c r="D66" s="14">
        <v>1750212.69</v>
      </c>
      <c r="E66" s="14">
        <v>9320040.1600000001</v>
      </c>
      <c r="F66" s="14">
        <v>6615330.7400000002</v>
      </c>
      <c r="G66" s="14">
        <f t="shared" si="2"/>
        <v>82126518.829999998</v>
      </c>
      <c r="H66" s="14">
        <v>1466.36</v>
      </c>
      <c r="I66" s="14">
        <v>0</v>
      </c>
      <c r="J66" s="14">
        <v>4210587.49</v>
      </c>
      <c r="K66" s="14">
        <v>0</v>
      </c>
      <c r="L66" s="14">
        <f t="shared" si="3"/>
        <v>4212053.8500000006</v>
      </c>
      <c r="M66" s="14">
        <v>688608.89</v>
      </c>
      <c r="N66" s="14">
        <v>0</v>
      </c>
      <c r="O66" s="14">
        <v>1314739.45</v>
      </c>
      <c r="P66" s="14">
        <v>0</v>
      </c>
      <c r="Q66" s="15">
        <f t="shared" si="4"/>
        <v>688608.89</v>
      </c>
      <c r="R66" s="15">
        <f t="shared" si="5"/>
        <v>1314739.45</v>
      </c>
      <c r="S66" s="14">
        <v>10548697.800000001</v>
      </c>
      <c r="T66" s="14">
        <v>32467.69</v>
      </c>
      <c r="U66" s="14">
        <v>0</v>
      </c>
      <c r="V66" s="14">
        <f t="shared" si="0"/>
        <v>12584513.83</v>
      </c>
      <c r="W66" s="15">
        <v>-334622.86</v>
      </c>
      <c r="Y66" s="15">
        <f t="shared" si="1"/>
        <v>98588463.649999991</v>
      </c>
    </row>
    <row r="67" spans="2:25" x14ac:dyDescent="0.25">
      <c r="B67" s="17">
        <v>41334</v>
      </c>
      <c r="C67" s="14">
        <v>41988723.030000001</v>
      </c>
      <c r="D67" s="14">
        <v>6074305.7400000002</v>
      </c>
      <c r="E67" s="14">
        <v>10937829.630000001</v>
      </c>
      <c r="F67" s="14">
        <v>6025553.7000000002</v>
      </c>
      <c r="G67" s="14">
        <f t="shared" si="2"/>
        <v>65026412.100000009</v>
      </c>
      <c r="H67" s="14">
        <v>463432.1</v>
      </c>
      <c r="I67" s="14">
        <v>0</v>
      </c>
      <c r="J67" s="14">
        <v>5039296.6100000003</v>
      </c>
      <c r="K67" s="14">
        <v>0</v>
      </c>
      <c r="L67" s="14">
        <f t="shared" si="3"/>
        <v>5502728.71</v>
      </c>
      <c r="M67" s="14">
        <v>6669885.0199999996</v>
      </c>
      <c r="N67" s="14">
        <v>0</v>
      </c>
      <c r="O67" s="14">
        <v>2333055.4300000002</v>
      </c>
      <c r="P67" s="14">
        <v>0</v>
      </c>
      <c r="Q67" s="15">
        <f t="shared" si="4"/>
        <v>6669885.0199999996</v>
      </c>
      <c r="R67" s="15">
        <f t="shared" si="5"/>
        <v>2333055.4300000002</v>
      </c>
      <c r="S67" s="14">
        <v>2097636.8199999998</v>
      </c>
      <c r="T67" s="14">
        <v>32648.83</v>
      </c>
      <c r="U67" s="14">
        <v>0</v>
      </c>
      <c r="V67" s="14">
        <f t="shared" si="0"/>
        <v>11133226.1</v>
      </c>
      <c r="W67" s="15">
        <v>-36099.72</v>
      </c>
      <c r="Y67" s="15">
        <f t="shared" si="1"/>
        <v>81626267.189999998</v>
      </c>
    </row>
    <row r="68" spans="2:25" x14ac:dyDescent="0.25">
      <c r="B68" s="18">
        <v>41365</v>
      </c>
      <c r="C68" s="14">
        <v>41036353.640000001</v>
      </c>
      <c r="D68" s="14">
        <v>14296050.369999999</v>
      </c>
      <c r="E68" s="14">
        <v>15726117.67</v>
      </c>
      <c r="F68" s="14">
        <v>7054063.1399999997</v>
      </c>
      <c r="G68" s="14">
        <f t="shared" si="2"/>
        <v>78112584.819999993</v>
      </c>
      <c r="H68" s="14">
        <v>46371.6</v>
      </c>
      <c r="I68" s="14">
        <v>0</v>
      </c>
      <c r="J68" s="14">
        <v>4498351.1100000003</v>
      </c>
      <c r="K68" s="14">
        <v>0</v>
      </c>
      <c r="L68" s="14">
        <f t="shared" si="3"/>
        <v>4544722.71</v>
      </c>
      <c r="M68" s="14">
        <v>646673.78</v>
      </c>
      <c r="N68" s="14">
        <v>0</v>
      </c>
      <c r="O68" s="14">
        <v>1329450.67</v>
      </c>
      <c r="P68" s="14">
        <v>0</v>
      </c>
      <c r="Q68" s="15">
        <f t="shared" si="4"/>
        <v>646673.78</v>
      </c>
      <c r="R68" s="15">
        <f t="shared" si="5"/>
        <v>1329450.67</v>
      </c>
      <c r="S68" s="14">
        <v>10334057.99</v>
      </c>
      <c r="T68" s="14">
        <v>32830.99</v>
      </c>
      <c r="U68" s="14">
        <v>0</v>
      </c>
      <c r="V68" s="14">
        <f t="shared" si="0"/>
        <v>12343013.43</v>
      </c>
      <c r="W68" s="15">
        <v>11742.22</v>
      </c>
      <c r="Y68" s="15">
        <f t="shared" si="1"/>
        <v>95012063.179999992</v>
      </c>
    </row>
    <row r="69" spans="2:25" x14ac:dyDescent="0.25">
      <c r="B69" s="19">
        <v>41395</v>
      </c>
      <c r="C69" s="14">
        <v>47076634.210000001</v>
      </c>
      <c r="D69" s="14">
        <v>4497736.59</v>
      </c>
      <c r="E69" s="14">
        <v>23545345.579999998</v>
      </c>
      <c r="F69" s="14">
        <v>11525823.439999999</v>
      </c>
      <c r="G69" s="14">
        <f t="shared" si="2"/>
        <v>86645539.819999993</v>
      </c>
      <c r="H69" s="14">
        <v>172053.19</v>
      </c>
      <c r="I69" s="14">
        <v>0</v>
      </c>
      <c r="J69" s="14">
        <v>4111896.88</v>
      </c>
      <c r="K69" s="14">
        <v>0</v>
      </c>
      <c r="L69" s="14">
        <f t="shared" si="3"/>
        <v>4283950.07</v>
      </c>
      <c r="M69" s="14">
        <v>682669.55</v>
      </c>
      <c r="N69" s="14">
        <v>0</v>
      </c>
      <c r="O69" s="14">
        <v>1336867.8999999999</v>
      </c>
      <c r="P69" s="14">
        <v>0</v>
      </c>
      <c r="Q69" s="15">
        <f t="shared" si="4"/>
        <v>682669.55</v>
      </c>
      <c r="R69" s="15">
        <f t="shared" si="5"/>
        <v>1336867.8999999999</v>
      </c>
      <c r="S69" s="14">
        <v>29332063.07</v>
      </c>
      <c r="T69" s="14">
        <v>33014.160000000003</v>
      </c>
      <c r="U69" s="14">
        <v>0</v>
      </c>
      <c r="V69" s="14">
        <f t="shared" ref="V69:V132" si="6">SUM(Q69:U69)</f>
        <v>31384614.68</v>
      </c>
      <c r="W69" s="15">
        <v>0</v>
      </c>
      <c r="Y69" s="15">
        <f t="shared" ref="Y69:Y132" si="7">G69+V69+L69+W69</f>
        <v>122314104.56999999</v>
      </c>
    </row>
    <row r="70" spans="2:25" x14ac:dyDescent="0.25">
      <c r="B70" s="20">
        <v>41426</v>
      </c>
      <c r="C70" s="14">
        <v>43388638.350000001</v>
      </c>
      <c r="D70" s="14">
        <v>10923250.470000001</v>
      </c>
      <c r="E70" s="14">
        <v>22749366.43</v>
      </c>
      <c r="F70" s="14">
        <v>7006610.2199999997</v>
      </c>
      <c r="G70" s="14">
        <f t="shared" ref="G70:G133" si="8">SUM(C70:F70)</f>
        <v>84067865.469999999</v>
      </c>
      <c r="H70" s="14">
        <v>151095.56</v>
      </c>
      <c r="I70" s="14">
        <v>0</v>
      </c>
      <c r="J70" s="14">
        <v>1346037.92</v>
      </c>
      <c r="K70" s="14">
        <v>0</v>
      </c>
      <c r="L70" s="14">
        <f t="shared" ref="L70:L133" si="9">SUM(H70:K70)</f>
        <v>1497133.48</v>
      </c>
      <c r="M70" s="14">
        <v>6517407.2000000002</v>
      </c>
      <c r="N70" s="14">
        <v>0</v>
      </c>
      <c r="O70" s="14">
        <v>2385940.87</v>
      </c>
      <c r="P70" s="14">
        <v>0</v>
      </c>
      <c r="Q70" s="15">
        <f t="shared" ref="Q70:Q133" si="10">M70+N70</f>
        <v>6517407.2000000002</v>
      </c>
      <c r="R70" s="15">
        <f t="shared" ref="R70:R133" si="11">O70+P70</f>
        <v>2385940.87</v>
      </c>
      <c r="S70" s="14">
        <v>8099344.3300000001</v>
      </c>
      <c r="T70" s="14">
        <v>33198.35</v>
      </c>
      <c r="U70" s="14">
        <v>0</v>
      </c>
      <c r="V70" s="14">
        <f t="shared" si="6"/>
        <v>17035890.75</v>
      </c>
      <c r="W70" s="15">
        <v>0</v>
      </c>
      <c r="Y70" s="15">
        <f t="shared" si="7"/>
        <v>102600889.7</v>
      </c>
    </row>
    <row r="71" spans="2:25" x14ac:dyDescent="0.25">
      <c r="B71" s="21">
        <v>41456</v>
      </c>
      <c r="C71" s="14">
        <v>64697209.789999999</v>
      </c>
      <c r="D71" s="14">
        <v>8009290.1799999997</v>
      </c>
      <c r="E71" s="14">
        <v>24945944.68</v>
      </c>
      <c r="F71" s="14">
        <v>8773674.1199999992</v>
      </c>
      <c r="G71" s="14">
        <f t="shared" si="8"/>
        <v>106426118.77000001</v>
      </c>
      <c r="H71" s="14">
        <v>156840.74</v>
      </c>
      <c r="I71" s="14">
        <v>0</v>
      </c>
      <c r="J71" s="14">
        <v>1895171.83</v>
      </c>
      <c r="K71" s="14">
        <v>0</v>
      </c>
      <c r="L71" s="14">
        <f t="shared" si="9"/>
        <v>2052012.57</v>
      </c>
      <c r="M71" s="14">
        <v>645495.18000000005</v>
      </c>
      <c r="N71" s="14">
        <v>0</v>
      </c>
      <c r="O71" s="14">
        <v>1351826.73</v>
      </c>
      <c r="P71" s="14">
        <v>0</v>
      </c>
      <c r="Q71" s="15">
        <f t="shared" si="10"/>
        <v>645495.18000000005</v>
      </c>
      <c r="R71" s="15">
        <f t="shared" si="11"/>
        <v>1351826.73</v>
      </c>
      <c r="S71" s="14">
        <v>1174498.52</v>
      </c>
      <c r="T71" s="14">
        <v>33383.57</v>
      </c>
      <c r="U71" s="14">
        <v>0</v>
      </c>
      <c r="V71" s="14">
        <f t="shared" si="6"/>
        <v>3205204</v>
      </c>
      <c r="W71" s="15">
        <v>0</v>
      </c>
      <c r="Y71" s="15">
        <f t="shared" si="7"/>
        <v>111683335.34</v>
      </c>
    </row>
    <row r="72" spans="2:25" x14ac:dyDescent="0.25">
      <c r="B72" s="22">
        <v>41487</v>
      </c>
      <c r="C72" s="14">
        <v>49683804.32</v>
      </c>
      <c r="D72" s="14">
        <v>8525458.2899999991</v>
      </c>
      <c r="E72" s="14">
        <v>30330513.57</v>
      </c>
      <c r="F72" s="14">
        <v>8710446.8200000003</v>
      </c>
      <c r="G72" s="14">
        <f t="shared" si="8"/>
        <v>97250223</v>
      </c>
      <c r="H72" s="14">
        <v>216433.52</v>
      </c>
      <c r="I72" s="14">
        <v>0</v>
      </c>
      <c r="J72" s="14">
        <v>3181372.91</v>
      </c>
      <c r="K72" s="14">
        <v>0</v>
      </c>
      <c r="L72" s="14">
        <f t="shared" si="9"/>
        <v>3397806.43</v>
      </c>
      <c r="M72" s="14">
        <v>702439.95</v>
      </c>
      <c r="N72" s="14">
        <v>0</v>
      </c>
      <c r="O72" s="14">
        <v>1359368.8</v>
      </c>
      <c r="P72" s="14">
        <v>0</v>
      </c>
      <c r="Q72" s="15">
        <f t="shared" si="10"/>
        <v>702439.95</v>
      </c>
      <c r="R72" s="15">
        <f t="shared" si="11"/>
        <v>1359368.8</v>
      </c>
      <c r="S72" s="14">
        <v>1999864.93</v>
      </c>
      <c r="T72" s="14">
        <v>33569.82</v>
      </c>
      <c r="U72" s="14">
        <v>0</v>
      </c>
      <c r="V72" s="14">
        <f t="shared" si="6"/>
        <v>4095243.4999999995</v>
      </c>
      <c r="W72" s="15">
        <v>-1122.8599999999999</v>
      </c>
      <c r="Y72" s="15">
        <f t="shared" si="7"/>
        <v>104742150.07000001</v>
      </c>
    </row>
    <row r="73" spans="2:25" x14ac:dyDescent="0.25">
      <c r="B73" s="23">
        <v>41518</v>
      </c>
      <c r="C73" s="14">
        <v>48134596.859999999</v>
      </c>
      <c r="D73" s="14">
        <v>11496426.470000001</v>
      </c>
      <c r="E73" s="14">
        <v>32577295.219999999</v>
      </c>
      <c r="F73" s="14">
        <v>8940506.3399999999</v>
      </c>
      <c r="G73" s="14">
        <f t="shared" si="8"/>
        <v>101148824.89</v>
      </c>
      <c r="H73" s="14">
        <v>1767312.94</v>
      </c>
      <c r="I73" s="14">
        <v>0</v>
      </c>
      <c r="J73" s="14">
        <v>6161926.0300000003</v>
      </c>
      <c r="K73" s="14">
        <v>0</v>
      </c>
      <c r="L73" s="14">
        <f t="shared" si="9"/>
        <v>7929238.9700000007</v>
      </c>
      <c r="M73" s="14">
        <v>3991991.1</v>
      </c>
      <c r="N73" s="14">
        <v>0</v>
      </c>
      <c r="O73" s="14">
        <v>711884.31</v>
      </c>
      <c r="P73" s="14">
        <v>0</v>
      </c>
      <c r="Q73" s="15">
        <f t="shared" si="10"/>
        <v>3991991.1</v>
      </c>
      <c r="R73" s="15">
        <f t="shared" si="11"/>
        <v>711884.31</v>
      </c>
      <c r="S73" s="14">
        <v>23839995.399999999</v>
      </c>
      <c r="T73" s="14">
        <v>0</v>
      </c>
      <c r="U73" s="14">
        <v>0</v>
      </c>
      <c r="V73" s="14">
        <f t="shared" si="6"/>
        <v>28543870.809999999</v>
      </c>
      <c r="W73" s="15">
        <v>0</v>
      </c>
      <c r="Y73" s="15">
        <f t="shared" si="7"/>
        <v>137621934.67000002</v>
      </c>
    </row>
    <row r="74" spans="2:25" x14ac:dyDescent="0.25">
      <c r="B74" s="24">
        <v>41548</v>
      </c>
      <c r="C74" s="14">
        <v>44869285.380000003</v>
      </c>
      <c r="D74" s="14">
        <v>9682882.8100000005</v>
      </c>
      <c r="E74" s="14">
        <v>41602740.979999997</v>
      </c>
      <c r="F74" s="14">
        <v>22934958.620000001</v>
      </c>
      <c r="G74" s="14">
        <f t="shared" si="8"/>
        <v>119089867.79000001</v>
      </c>
      <c r="H74" s="14">
        <v>246094.36</v>
      </c>
      <c r="I74" s="14">
        <v>0</v>
      </c>
      <c r="J74" s="14">
        <v>6628634.9800000004</v>
      </c>
      <c r="K74" s="14">
        <v>0</v>
      </c>
      <c r="L74" s="14">
        <f t="shared" si="9"/>
        <v>6874729.3400000008</v>
      </c>
      <c r="M74" s="14">
        <v>1203998.8999999999</v>
      </c>
      <c r="N74" s="14">
        <v>0</v>
      </c>
      <c r="O74" s="14">
        <v>2741532.34</v>
      </c>
      <c r="P74" s="14">
        <v>0</v>
      </c>
      <c r="Q74" s="15">
        <f t="shared" si="10"/>
        <v>1203998.8999999999</v>
      </c>
      <c r="R74" s="15">
        <f t="shared" si="11"/>
        <v>2741532.34</v>
      </c>
      <c r="S74" s="14">
        <v>8891605.3100000005</v>
      </c>
      <c r="T74" s="14">
        <v>67702.559999999998</v>
      </c>
      <c r="U74" s="14">
        <v>0</v>
      </c>
      <c r="V74" s="14">
        <f t="shared" si="6"/>
        <v>12904839.110000001</v>
      </c>
      <c r="W74" s="15">
        <v>0</v>
      </c>
      <c r="Y74" s="15">
        <f t="shared" si="7"/>
        <v>138869436.24000001</v>
      </c>
    </row>
    <row r="75" spans="2:25" x14ac:dyDescent="0.25">
      <c r="B75" s="25">
        <v>41579</v>
      </c>
      <c r="C75" s="14">
        <v>50476005.549999997</v>
      </c>
      <c r="D75" s="14">
        <v>12141523.66</v>
      </c>
      <c r="E75" s="14">
        <v>28511355.530000001</v>
      </c>
      <c r="F75" s="14">
        <v>35206087.609999999</v>
      </c>
      <c r="G75" s="14">
        <f t="shared" si="8"/>
        <v>126334972.34999999</v>
      </c>
      <c r="H75" s="14">
        <v>4460263.8499999996</v>
      </c>
      <c r="I75" s="14">
        <v>0</v>
      </c>
      <c r="J75" s="14">
        <v>6036055.2699999996</v>
      </c>
      <c r="K75" s="14">
        <v>0</v>
      </c>
      <c r="L75" s="14">
        <f t="shared" si="9"/>
        <v>10496319.119999999</v>
      </c>
      <c r="M75" s="14">
        <v>601212.86</v>
      </c>
      <c r="N75" s="14">
        <v>0</v>
      </c>
      <c r="O75" s="14">
        <v>1382248.4</v>
      </c>
      <c r="P75" s="14">
        <v>0</v>
      </c>
      <c r="Q75" s="15">
        <f t="shared" si="10"/>
        <v>601212.86</v>
      </c>
      <c r="R75" s="15">
        <f t="shared" si="11"/>
        <v>1382248.4</v>
      </c>
      <c r="S75" s="14">
        <v>24798770.02</v>
      </c>
      <c r="T75" s="14">
        <v>34134.839999999997</v>
      </c>
      <c r="U75" s="14">
        <v>0</v>
      </c>
      <c r="V75" s="14">
        <f t="shared" si="6"/>
        <v>26816366.120000001</v>
      </c>
      <c r="W75" s="15">
        <v>64636.08</v>
      </c>
      <c r="Y75" s="15">
        <f t="shared" si="7"/>
        <v>163712293.67000002</v>
      </c>
    </row>
    <row r="76" spans="2:25" x14ac:dyDescent="0.25">
      <c r="B76" s="26">
        <v>41609</v>
      </c>
      <c r="C76" s="14">
        <v>130179830.83</v>
      </c>
      <c r="D76" s="14">
        <v>22866394.609999999</v>
      </c>
      <c r="E76" s="14">
        <v>75172280.109999999</v>
      </c>
      <c r="F76" s="14">
        <v>10258293.84</v>
      </c>
      <c r="G76" s="14">
        <f t="shared" si="8"/>
        <v>238476799.39000002</v>
      </c>
      <c r="H76" s="14">
        <v>8606469.8800000008</v>
      </c>
      <c r="I76" s="14">
        <v>0</v>
      </c>
      <c r="J76" s="14">
        <v>131377555.69</v>
      </c>
      <c r="K76" s="14">
        <v>0</v>
      </c>
      <c r="L76" s="14">
        <f t="shared" si="9"/>
        <v>139984025.56999999</v>
      </c>
      <c r="M76" s="14">
        <v>7574250.5300000003</v>
      </c>
      <c r="N76" s="14">
        <v>0</v>
      </c>
      <c r="O76" s="14">
        <v>1466983.68</v>
      </c>
      <c r="P76" s="14">
        <v>0</v>
      </c>
      <c r="Q76" s="15">
        <f t="shared" si="10"/>
        <v>7574250.5300000003</v>
      </c>
      <c r="R76" s="15">
        <f t="shared" si="11"/>
        <v>1466983.68</v>
      </c>
      <c r="S76" s="14">
        <v>1157409.6299999999</v>
      </c>
      <c r="T76" s="14">
        <v>0</v>
      </c>
      <c r="U76" s="14">
        <v>0</v>
      </c>
      <c r="V76" s="14">
        <f t="shared" si="6"/>
        <v>10198643.84</v>
      </c>
      <c r="W76" s="15">
        <v>-11883668.039999999</v>
      </c>
      <c r="Y76" s="15">
        <f t="shared" si="7"/>
        <v>376775800.75999999</v>
      </c>
    </row>
    <row r="77" spans="2:25" x14ac:dyDescent="0.25">
      <c r="B77" s="13">
        <v>41640</v>
      </c>
      <c r="C77" s="14">
        <v>34776741.469999999</v>
      </c>
      <c r="D77" s="14">
        <v>1034885.22</v>
      </c>
      <c r="E77" s="14">
        <v>4319106.72</v>
      </c>
      <c r="F77" s="14">
        <v>5295906</v>
      </c>
      <c r="G77" s="14">
        <f t="shared" si="8"/>
        <v>45426639.409999996</v>
      </c>
      <c r="H77" s="14">
        <v>0</v>
      </c>
      <c r="I77" s="14">
        <v>0</v>
      </c>
      <c r="J77" s="14">
        <v>2378392.63</v>
      </c>
      <c r="K77" s="14">
        <v>0</v>
      </c>
      <c r="L77" s="14">
        <f t="shared" si="9"/>
        <v>2378392.63</v>
      </c>
      <c r="M77" s="14">
        <v>0</v>
      </c>
      <c r="N77" s="14">
        <v>0</v>
      </c>
      <c r="O77" s="14">
        <v>0</v>
      </c>
      <c r="P77" s="14">
        <v>0</v>
      </c>
      <c r="Q77" s="15">
        <f t="shared" si="10"/>
        <v>0</v>
      </c>
      <c r="R77" s="15">
        <f t="shared" si="11"/>
        <v>0</v>
      </c>
      <c r="S77" s="14">
        <v>19396531.27</v>
      </c>
      <c r="T77" s="14">
        <v>0</v>
      </c>
      <c r="U77" s="14">
        <v>0</v>
      </c>
      <c r="V77" s="14">
        <f t="shared" si="6"/>
        <v>19396531.27</v>
      </c>
      <c r="W77" s="15">
        <v>-34761.120000000003</v>
      </c>
      <c r="Y77" s="15">
        <f t="shared" si="7"/>
        <v>67166802.189999983</v>
      </c>
    </row>
    <row r="78" spans="2:25" x14ac:dyDescent="0.25">
      <c r="B78" s="16">
        <v>41671</v>
      </c>
      <c r="C78" s="14">
        <v>35599606.909999996</v>
      </c>
      <c r="D78" s="14">
        <v>1756375.88</v>
      </c>
      <c r="E78" s="14">
        <v>32027452.809999999</v>
      </c>
      <c r="F78" s="14">
        <v>5565843.0199999996</v>
      </c>
      <c r="G78" s="14">
        <f t="shared" si="8"/>
        <v>74949278.61999999</v>
      </c>
      <c r="H78" s="14">
        <v>0</v>
      </c>
      <c r="I78" s="14">
        <v>0</v>
      </c>
      <c r="J78" s="14">
        <v>2163679.14</v>
      </c>
      <c r="K78" s="14">
        <v>0</v>
      </c>
      <c r="L78" s="14">
        <f t="shared" si="9"/>
        <v>2163679.14</v>
      </c>
      <c r="M78" s="14">
        <v>0</v>
      </c>
      <c r="N78" s="14">
        <v>0</v>
      </c>
      <c r="O78" s="14">
        <v>0</v>
      </c>
      <c r="P78" s="14">
        <v>0</v>
      </c>
      <c r="Q78" s="15">
        <f t="shared" si="10"/>
        <v>0</v>
      </c>
      <c r="R78" s="15">
        <f t="shared" si="11"/>
        <v>0</v>
      </c>
      <c r="S78" s="14">
        <v>8706957.5099999998</v>
      </c>
      <c r="T78" s="14">
        <v>0</v>
      </c>
      <c r="U78" s="14">
        <v>0</v>
      </c>
      <c r="V78" s="14">
        <f t="shared" si="6"/>
        <v>8706957.5099999998</v>
      </c>
      <c r="W78" s="15">
        <v>0</v>
      </c>
      <c r="Y78" s="15">
        <f t="shared" si="7"/>
        <v>85819915.269999996</v>
      </c>
    </row>
    <row r="79" spans="2:25" x14ac:dyDescent="0.25">
      <c r="B79" s="17">
        <v>41699</v>
      </c>
      <c r="C79" s="14">
        <v>35553156.640000001</v>
      </c>
      <c r="D79" s="14">
        <v>3075901.81</v>
      </c>
      <c r="E79" s="14">
        <v>32602834.649999999</v>
      </c>
      <c r="F79" s="14">
        <v>5472030.6900000004</v>
      </c>
      <c r="G79" s="14">
        <f t="shared" si="8"/>
        <v>76703923.789999992</v>
      </c>
      <c r="H79" s="14">
        <v>134742.49</v>
      </c>
      <c r="I79" s="14">
        <v>0</v>
      </c>
      <c r="J79" s="14">
        <v>10178143.710000001</v>
      </c>
      <c r="K79" s="14">
        <v>0</v>
      </c>
      <c r="L79" s="14">
        <f t="shared" si="9"/>
        <v>10312886.200000001</v>
      </c>
      <c r="M79" s="14">
        <v>0</v>
      </c>
      <c r="N79" s="14">
        <v>0</v>
      </c>
      <c r="O79" s="14">
        <v>0</v>
      </c>
      <c r="P79" s="14">
        <v>0</v>
      </c>
      <c r="Q79" s="15">
        <f t="shared" si="10"/>
        <v>0</v>
      </c>
      <c r="R79" s="15">
        <f t="shared" si="11"/>
        <v>0</v>
      </c>
      <c r="S79" s="14">
        <v>12668166.439999999</v>
      </c>
      <c r="T79" s="14">
        <v>0</v>
      </c>
      <c r="U79" s="14">
        <v>0</v>
      </c>
      <c r="V79" s="14">
        <f t="shared" si="6"/>
        <v>12668166.439999999</v>
      </c>
      <c r="W79" s="15">
        <v>-117193.48</v>
      </c>
      <c r="Y79" s="15">
        <f t="shared" si="7"/>
        <v>99567782.949999988</v>
      </c>
    </row>
    <row r="80" spans="2:25" x14ac:dyDescent="0.25">
      <c r="B80" s="18">
        <v>41730</v>
      </c>
      <c r="C80" s="14">
        <v>41877800.979999997</v>
      </c>
      <c r="D80" s="14">
        <v>2898099.2</v>
      </c>
      <c r="E80" s="14">
        <v>31441112.890000001</v>
      </c>
      <c r="F80" s="14">
        <v>9653492.5899999999</v>
      </c>
      <c r="G80" s="14">
        <f t="shared" si="8"/>
        <v>85870505.659999996</v>
      </c>
      <c r="H80" s="14">
        <v>30724.12</v>
      </c>
      <c r="I80" s="14">
        <v>0</v>
      </c>
      <c r="J80" s="14">
        <v>14052110.359999999</v>
      </c>
      <c r="K80" s="14">
        <v>0</v>
      </c>
      <c r="L80" s="14">
        <f t="shared" si="9"/>
        <v>14082834.479999999</v>
      </c>
      <c r="M80" s="14">
        <v>0</v>
      </c>
      <c r="N80" s="14">
        <v>0</v>
      </c>
      <c r="O80" s="14">
        <v>0</v>
      </c>
      <c r="P80" s="14">
        <v>0</v>
      </c>
      <c r="Q80" s="15">
        <f t="shared" si="10"/>
        <v>0</v>
      </c>
      <c r="R80" s="15">
        <f t="shared" si="11"/>
        <v>0</v>
      </c>
      <c r="S80" s="14">
        <v>20154602.84</v>
      </c>
      <c r="T80" s="14">
        <v>0</v>
      </c>
      <c r="U80" s="14">
        <v>0</v>
      </c>
      <c r="V80" s="14">
        <f t="shared" si="6"/>
        <v>20154602.84</v>
      </c>
      <c r="W80" s="15">
        <v>-300300</v>
      </c>
      <c r="Y80" s="15">
        <f t="shared" si="7"/>
        <v>119807642.98</v>
      </c>
    </row>
    <row r="81" spans="2:25" x14ac:dyDescent="0.25">
      <c r="B81" s="19">
        <v>41760</v>
      </c>
      <c r="C81" s="14">
        <v>38794771.009999998</v>
      </c>
      <c r="D81" s="14">
        <v>3495627</v>
      </c>
      <c r="E81" s="14">
        <v>33195800.829999998</v>
      </c>
      <c r="F81" s="14">
        <v>11406723.08</v>
      </c>
      <c r="G81" s="14">
        <f t="shared" si="8"/>
        <v>86892921.920000002</v>
      </c>
      <c r="H81" s="14">
        <v>8481564.7300000004</v>
      </c>
      <c r="I81" s="14">
        <v>0</v>
      </c>
      <c r="J81" s="14">
        <v>21170705.170000002</v>
      </c>
      <c r="K81" s="14">
        <v>0</v>
      </c>
      <c r="L81" s="14">
        <f t="shared" si="9"/>
        <v>29652269.900000002</v>
      </c>
      <c r="M81" s="14">
        <v>0</v>
      </c>
      <c r="N81" s="14">
        <v>0</v>
      </c>
      <c r="O81" s="14">
        <v>0</v>
      </c>
      <c r="P81" s="14">
        <v>0</v>
      </c>
      <c r="Q81" s="15">
        <f t="shared" si="10"/>
        <v>0</v>
      </c>
      <c r="R81" s="15">
        <f t="shared" si="11"/>
        <v>0</v>
      </c>
      <c r="S81" s="14">
        <v>4178131.34</v>
      </c>
      <c r="T81" s="14">
        <v>0</v>
      </c>
      <c r="U81" s="14">
        <v>0</v>
      </c>
      <c r="V81" s="14">
        <f t="shared" si="6"/>
        <v>4178131.34</v>
      </c>
      <c r="W81" s="15">
        <v>0</v>
      </c>
      <c r="Y81" s="15">
        <f t="shared" si="7"/>
        <v>120723323.16000001</v>
      </c>
    </row>
    <row r="82" spans="2:25" x14ac:dyDescent="0.25">
      <c r="B82" s="20">
        <v>41791</v>
      </c>
      <c r="C82" s="14">
        <v>35888204.789999999</v>
      </c>
      <c r="D82" s="14">
        <v>4880184.92</v>
      </c>
      <c r="E82" s="14">
        <v>41504942.719999999</v>
      </c>
      <c r="F82" s="14">
        <v>9056734.5800000001</v>
      </c>
      <c r="G82" s="14">
        <f t="shared" si="8"/>
        <v>91330067.010000005</v>
      </c>
      <c r="H82" s="14">
        <v>1200782.76</v>
      </c>
      <c r="I82" s="14">
        <v>0</v>
      </c>
      <c r="J82" s="14">
        <v>10021170.939999999</v>
      </c>
      <c r="K82" s="14">
        <v>0</v>
      </c>
      <c r="L82" s="14">
        <f t="shared" si="9"/>
        <v>11221953.699999999</v>
      </c>
      <c r="M82" s="14">
        <v>0</v>
      </c>
      <c r="N82" s="14">
        <v>0</v>
      </c>
      <c r="O82" s="14">
        <v>0</v>
      </c>
      <c r="P82" s="14">
        <v>0</v>
      </c>
      <c r="Q82" s="15">
        <f t="shared" si="10"/>
        <v>0</v>
      </c>
      <c r="R82" s="15">
        <f t="shared" si="11"/>
        <v>0</v>
      </c>
      <c r="S82" s="14">
        <v>1606800.33</v>
      </c>
      <c r="T82" s="14">
        <v>0</v>
      </c>
      <c r="U82" s="14">
        <v>0</v>
      </c>
      <c r="V82" s="14">
        <f t="shared" si="6"/>
        <v>1606800.33</v>
      </c>
      <c r="W82" s="15">
        <v>0</v>
      </c>
      <c r="Y82" s="15">
        <f t="shared" si="7"/>
        <v>104158821.04000001</v>
      </c>
    </row>
    <row r="83" spans="2:25" x14ac:dyDescent="0.25">
      <c r="B83" s="21">
        <v>41821</v>
      </c>
      <c r="C83" s="14">
        <v>57381685.259999998</v>
      </c>
      <c r="D83" s="14">
        <v>7521682.1600000001</v>
      </c>
      <c r="E83" s="14">
        <v>33836487.700000003</v>
      </c>
      <c r="F83" s="14">
        <v>9962599.4800000004</v>
      </c>
      <c r="G83" s="14">
        <f t="shared" si="8"/>
        <v>108702454.60000001</v>
      </c>
      <c r="H83" s="14">
        <v>559793.61</v>
      </c>
      <c r="I83" s="14">
        <v>0</v>
      </c>
      <c r="J83" s="14">
        <v>21909223.149999999</v>
      </c>
      <c r="K83" s="14">
        <v>0</v>
      </c>
      <c r="L83" s="14">
        <f t="shared" si="9"/>
        <v>22469016.759999998</v>
      </c>
      <c r="M83" s="14">
        <v>0</v>
      </c>
      <c r="N83" s="14">
        <v>0</v>
      </c>
      <c r="O83" s="14">
        <v>0</v>
      </c>
      <c r="P83" s="14">
        <v>0</v>
      </c>
      <c r="Q83" s="15">
        <f t="shared" si="10"/>
        <v>0</v>
      </c>
      <c r="R83" s="15">
        <f t="shared" si="11"/>
        <v>0</v>
      </c>
      <c r="S83" s="14">
        <v>1155680.21</v>
      </c>
      <c r="T83" s="14">
        <v>0</v>
      </c>
      <c r="U83" s="14">
        <v>0</v>
      </c>
      <c r="V83" s="14">
        <f t="shared" si="6"/>
        <v>1155680.21</v>
      </c>
      <c r="W83" s="15">
        <v>-865.46</v>
      </c>
      <c r="Y83" s="15">
        <f t="shared" si="7"/>
        <v>132326286.11</v>
      </c>
    </row>
    <row r="84" spans="2:25" x14ac:dyDescent="0.25">
      <c r="B84" s="22">
        <v>41852</v>
      </c>
      <c r="C84" s="14">
        <v>37215302.200000003</v>
      </c>
      <c r="D84" s="27">
        <v>5946209.3300000001</v>
      </c>
      <c r="E84" s="14">
        <v>36297670.57</v>
      </c>
      <c r="F84" s="14">
        <v>7490456.4800000004</v>
      </c>
      <c r="G84" s="14">
        <f t="shared" si="8"/>
        <v>86949638.579999998</v>
      </c>
      <c r="H84" s="14">
        <v>451178.19</v>
      </c>
      <c r="I84" s="14">
        <v>0</v>
      </c>
      <c r="J84" s="14">
        <v>26800854.620000001</v>
      </c>
      <c r="K84" s="14">
        <v>0</v>
      </c>
      <c r="L84" s="14">
        <f t="shared" si="9"/>
        <v>27252032.810000002</v>
      </c>
      <c r="M84" s="14">
        <v>0</v>
      </c>
      <c r="N84" s="14">
        <v>0</v>
      </c>
      <c r="O84" s="14">
        <v>0</v>
      </c>
      <c r="P84" s="14">
        <v>0</v>
      </c>
      <c r="Q84" s="15">
        <f t="shared" si="10"/>
        <v>0</v>
      </c>
      <c r="R84" s="15">
        <f t="shared" si="11"/>
        <v>0</v>
      </c>
      <c r="S84" s="14">
        <v>898852.58</v>
      </c>
      <c r="T84" s="14">
        <v>0</v>
      </c>
      <c r="U84" s="14">
        <v>0</v>
      </c>
      <c r="V84" s="14">
        <f t="shared" si="6"/>
        <v>898852.58</v>
      </c>
      <c r="W84" s="15">
        <v>-3408110.11</v>
      </c>
      <c r="Y84" s="15">
        <f t="shared" si="7"/>
        <v>111692413.86</v>
      </c>
    </row>
    <row r="85" spans="2:25" x14ac:dyDescent="0.25">
      <c r="B85" s="23">
        <v>41883</v>
      </c>
      <c r="C85" s="14">
        <v>37762613.340000004</v>
      </c>
      <c r="D85" s="14">
        <v>2996069.7</v>
      </c>
      <c r="E85" s="14">
        <v>41348929.030000001</v>
      </c>
      <c r="F85" s="14">
        <v>9351382.9800000004</v>
      </c>
      <c r="G85" s="14">
        <f t="shared" si="8"/>
        <v>91458995.050000012</v>
      </c>
      <c r="H85" s="14">
        <v>418741.53</v>
      </c>
      <c r="I85" s="14">
        <v>0</v>
      </c>
      <c r="J85" s="14">
        <v>12148921.869999999</v>
      </c>
      <c r="K85" s="14">
        <v>0</v>
      </c>
      <c r="L85" s="14">
        <f t="shared" si="9"/>
        <v>12567663.399999999</v>
      </c>
      <c r="M85" s="14">
        <v>876784.99</v>
      </c>
      <c r="N85" s="14">
        <v>0</v>
      </c>
      <c r="O85" s="14">
        <v>12854817.23</v>
      </c>
      <c r="P85" s="14">
        <v>0</v>
      </c>
      <c r="Q85" s="15">
        <f t="shared" si="10"/>
        <v>876784.99</v>
      </c>
      <c r="R85" s="15">
        <f t="shared" si="11"/>
        <v>12854817.23</v>
      </c>
      <c r="S85" s="14">
        <v>74400</v>
      </c>
      <c r="T85" s="14">
        <v>0</v>
      </c>
      <c r="U85" s="14">
        <v>0</v>
      </c>
      <c r="V85" s="14">
        <f t="shared" si="6"/>
        <v>13806002.220000001</v>
      </c>
      <c r="W85" s="15">
        <v>-254412.59</v>
      </c>
      <c r="Y85" s="15">
        <f t="shared" si="7"/>
        <v>117578248.08000001</v>
      </c>
    </row>
    <row r="86" spans="2:25" x14ac:dyDescent="0.25">
      <c r="B86" s="24">
        <v>41913</v>
      </c>
      <c r="C86" s="14">
        <v>39016638.159999996</v>
      </c>
      <c r="D86" s="14">
        <v>24478765.699999999</v>
      </c>
      <c r="E86" s="14">
        <v>47978692.490000002</v>
      </c>
      <c r="F86" s="14">
        <v>13313316</v>
      </c>
      <c r="G86" s="14">
        <f t="shared" si="8"/>
        <v>124787412.34999999</v>
      </c>
      <c r="H86" s="14">
        <v>10009036.77</v>
      </c>
      <c r="I86" s="14">
        <v>0</v>
      </c>
      <c r="J86" s="14">
        <v>39205849.229999997</v>
      </c>
      <c r="K86" s="14">
        <v>0</v>
      </c>
      <c r="L86" s="14">
        <f t="shared" si="9"/>
        <v>49214886</v>
      </c>
      <c r="M86" s="14">
        <v>0</v>
      </c>
      <c r="N86" s="14">
        <v>0</v>
      </c>
      <c r="O86" s="14">
        <v>0</v>
      </c>
      <c r="P86" s="14">
        <v>0</v>
      </c>
      <c r="Q86" s="15">
        <f t="shared" si="10"/>
        <v>0</v>
      </c>
      <c r="R86" s="15">
        <f t="shared" si="11"/>
        <v>0</v>
      </c>
      <c r="S86" s="14">
        <v>378032.07</v>
      </c>
      <c r="T86" s="14">
        <v>0</v>
      </c>
      <c r="U86" s="14">
        <v>0</v>
      </c>
      <c r="V86" s="14">
        <f t="shared" si="6"/>
        <v>378032.07</v>
      </c>
      <c r="W86" s="15">
        <v>0</v>
      </c>
      <c r="Y86" s="15">
        <f t="shared" si="7"/>
        <v>174380330.41999999</v>
      </c>
    </row>
    <row r="87" spans="2:25" x14ac:dyDescent="0.25">
      <c r="B87" s="25">
        <v>41944</v>
      </c>
      <c r="C87" s="14">
        <v>41658140.840000004</v>
      </c>
      <c r="D87" s="14">
        <v>4216965.49</v>
      </c>
      <c r="E87" s="14">
        <v>23684834.239999998</v>
      </c>
      <c r="F87" s="14">
        <v>12034129.140000001</v>
      </c>
      <c r="G87" s="14">
        <f t="shared" si="8"/>
        <v>81594069.710000008</v>
      </c>
      <c r="H87" s="14">
        <v>426055.28</v>
      </c>
      <c r="I87" s="14">
        <v>0</v>
      </c>
      <c r="J87" s="14">
        <v>17155974.219999999</v>
      </c>
      <c r="K87" s="14">
        <v>0</v>
      </c>
      <c r="L87" s="14">
        <f t="shared" si="9"/>
        <v>17582029.5</v>
      </c>
      <c r="M87" s="14">
        <v>220271.98</v>
      </c>
      <c r="N87" s="14">
        <v>0</v>
      </c>
      <c r="O87" s="14">
        <v>3191831.4</v>
      </c>
      <c r="P87" s="14">
        <v>0</v>
      </c>
      <c r="Q87" s="15">
        <f t="shared" si="10"/>
        <v>220271.98</v>
      </c>
      <c r="R87" s="15">
        <f t="shared" si="11"/>
        <v>3191831.4</v>
      </c>
      <c r="S87" s="14">
        <v>465625.59999999998</v>
      </c>
      <c r="T87" s="14">
        <v>0</v>
      </c>
      <c r="U87" s="14">
        <v>0</v>
      </c>
      <c r="V87" s="14">
        <f t="shared" si="6"/>
        <v>3877728.98</v>
      </c>
      <c r="W87" s="15">
        <v>0</v>
      </c>
      <c r="Y87" s="15">
        <f t="shared" si="7"/>
        <v>103053828.19000001</v>
      </c>
    </row>
    <row r="88" spans="2:25" x14ac:dyDescent="0.25">
      <c r="B88" s="26">
        <v>41974</v>
      </c>
      <c r="C88" s="14">
        <v>281253609.91000003</v>
      </c>
      <c r="D88" s="14">
        <v>39556754.340000004</v>
      </c>
      <c r="E88" s="14">
        <v>182435692.97</v>
      </c>
      <c r="F88" s="14">
        <v>80851326.260000005</v>
      </c>
      <c r="G88" s="14">
        <f t="shared" si="8"/>
        <v>584097383.48000002</v>
      </c>
      <c r="H88" s="14">
        <v>8905574.9900000002</v>
      </c>
      <c r="I88" s="14">
        <v>0</v>
      </c>
      <c r="J88" s="14">
        <v>191140931.90000001</v>
      </c>
      <c r="K88" s="14">
        <v>0</v>
      </c>
      <c r="L88" s="14">
        <f t="shared" si="9"/>
        <v>200046506.89000002</v>
      </c>
      <c r="M88" s="14">
        <v>34094539.770000003</v>
      </c>
      <c r="N88" s="14">
        <v>0</v>
      </c>
      <c r="O88" s="14">
        <v>130788120.47</v>
      </c>
      <c r="P88" s="14">
        <v>0</v>
      </c>
      <c r="Q88" s="15">
        <f t="shared" si="10"/>
        <v>34094539.770000003</v>
      </c>
      <c r="R88" s="15">
        <f t="shared" si="11"/>
        <v>130788120.47</v>
      </c>
      <c r="S88" s="14">
        <v>53724089.310000002</v>
      </c>
      <c r="T88" s="14">
        <v>1336251.1399999999</v>
      </c>
      <c r="U88" s="14">
        <v>5956000</v>
      </c>
      <c r="V88" s="14">
        <f t="shared" si="6"/>
        <v>225899000.69</v>
      </c>
      <c r="W88" s="15">
        <v>-9012545.3599999994</v>
      </c>
      <c r="Y88" s="15">
        <f t="shared" si="7"/>
        <v>1001030345.7</v>
      </c>
    </row>
    <row r="89" spans="2:25" x14ac:dyDescent="0.25">
      <c r="B89" s="13">
        <v>42005</v>
      </c>
      <c r="C89" s="14">
        <v>49756156.409999996</v>
      </c>
      <c r="D89" s="14">
        <v>2706225.46</v>
      </c>
      <c r="E89" s="14">
        <v>5882536.3300000001</v>
      </c>
      <c r="F89" s="14">
        <v>6483426.4000000004</v>
      </c>
      <c r="G89" s="14">
        <f t="shared" si="8"/>
        <v>64828344.599999994</v>
      </c>
      <c r="H89" s="14">
        <v>0</v>
      </c>
      <c r="I89" s="14">
        <v>0</v>
      </c>
      <c r="J89" s="14">
        <v>15963198.51</v>
      </c>
      <c r="K89" s="14">
        <v>0</v>
      </c>
      <c r="L89" s="14">
        <f t="shared" si="9"/>
        <v>15963198.51</v>
      </c>
      <c r="M89" s="14">
        <v>0</v>
      </c>
      <c r="N89" s="14">
        <v>0</v>
      </c>
      <c r="O89" s="14">
        <v>0</v>
      </c>
      <c r="P89" s="14">
        <v>0</v>
      </c>
      <c r="Q89" s="15">
        <f t="shared" si="10"/>
        <v>0</v>
      </c>
      <c r="R89" s="15">
        <f t="shared" si="11"/>
        <v>0</v>
      </c>
      <c r="S89" s="14">
        <v>0</v>
      </c>
      <c r="T89" s="14">
        <v>0</v>
      </c>
      <c r="U89" s="14">
        <v>0</v>
      </c>
      <c r="V89" s="14">
        <f t="shared" si="6"/>
        <v>0</v>
      </c>
      <c r="W89" s="15">
        <v>3356929.56</v>
      </c>
      <c r="Y89" s="15">
        <f t="shared" si="7"/>
        <v>84148472.670000002</v>
      </c>
    </row>
    <row r="90" spans="2:25" x14ac:dyDescent="0.25">
      <c r="B90" s="16">
        <v>42036</v>
      </c>
      <c r="C90" s="14">
        <v>51250084.859999999</v>
      </c>
      <c r="D90" s="14">
        <v>3608706.43</v>
      </c>
      <c r="E90" s="14">
        <v>13409190.140000001</v>
      </c>
      <c r="F90" s="14">
        <v>7573770</v>
      </c>
      <c r="G90" s="14">
        <f t="shared" si="8"/>
        <v>75841751.430000007</v>
      </c>
      <c r="H90" s="14">
        <v>166242.07</v>
      </c>
      <c r="I90" s="14">
        <v>0</v>
      </c>
      <c r="J90" s="14">
        <v>64920841.920000002</v>
      </c>
      <c r="K90" s="14">
        <v>0</v>
      </c>
      <c r="L90" s="14">
        <f t="shared" si="9"/>
        <v>65087083.990000002</v>
      </c>
      <c r="M90" s="14">
        <v>0</v>
      </c>
      <c r="N90" s="14">
        <v>0</v>
      </c>
      <c r="O90" s="14">
        <v>0</v>
      </c>
      <c r="P90" s="14">
        <v>0</v>
      </c>
      <c r="Q90" s="15">
        <f t="shared" si="10"/>
        <v>0</v>
      </c>
      <c r="R90" s="15">
        <f t="shared" si="11"/>
        <v>0</v>
      </c>
      <c r="S90" s="14">
        <v>0</v>
      </c>
      <c r="T90" s="14">
        <v>0</v>
      </c>
      <c r="U90" s="14">
        <v>0</v>
      </c>
      <c r="V90" s="14">
        <f t="shared" si="6"/>
        <v>0</v>
      </c>
      <c r="W90" s="15">
        <v>673832.39</v>
      </c>
      <c r="Y90" s="15">
        <f t="shared" si="7"/>
        <v>141602667.81</v>
      </c>
    </row>
    <row r="91" spans="2:25" x14ac:dyDescent="0.25">
      <c r="B91" s="17">
        <v>42064</v>
      </c>
      <c r="C91" s="14">
        <v>52373779.560000002</v>
      </c>
      <c r="D91" s="14">
        <v>3215988.19</v>
      </c>
      <c r="E91" s="14">
        <v>8504229.7200000007</v>
      </c>
      <c r="F91" s="14">
        <v>10984935.1</v>
      </c>
      <c r="G91" s="14">
        <f t="shared" si="8"/>
        <v>75078932.569999993</v>
      </c>
      <c r="H91" s="14">
        <v>4559258.08</v>
      </c>
      <c r="I91" s="14">
        <v>0</v>
      </c>
      <c r="J91" s="14">
        <v>30575929.5</v>
      </c>
      <c r="K91" s="14">
        <v>0</v>
      </c>
      <c r="L91" s="14">
        <f t="shared" si="9"/>
        <v>35135187.579999998</v>
      </c>
      <c r="M91" s="14">
        <v>214619.09</v>
      </c>
      <c r="N91" s="14">
        <v>0</v>
      </c>
      <c r="O91" s="14">
        <v>3335353.89</v>
      </c>
      <c r="P91" s="14">
        <v>0</v>
      </c>
      <c r="Q91" s="15">
        <f t="shared" si="10"/>
        <v>214619.09</v>
      </c>
      <c r="R91" s="15">
        <f t="shared" si="11"/>
        <v>3335353.89</v>
      </c>
      <c r="S91" s="14">
        <v>0</v>
      </c>
      <c r="T91" s="14">
        <v>0</v>
      </c>
      <c r="U91" s="14">
        <v>0</v>
      </c>
      <c r="V91" s="14">
        <f t="shared" si="6"/>
        <v>3549972.98</v>
      </c>
      <c r="W91" s="15">
        <v>-95837.39</v>
      </c>
      <c r="Y91" s="15">
        <f t="shared" si="7"/>
        <v>113668255.73999999</v>
      </c>
    </row>
    <row r="92" spans="2:25" x14ac:dyDescent="0.25">
      <c r="B92" s="18">
        <v>42095</v>
      </c>
      <c r="C92" s="14">
        <v>54089325.060000002</v>
      </c>
      <c r="D92" s="14">
        <v>5460390.21</v>
      </c>
      <c r="E92" s="14">
        <v>22364303</v>
      </c>
      <c r="F92" s="14">
        <v>9312397.8100000005</v>
      </c>
      <c r="G92" s="14">
        <f t="shared" si="8"/>
        <v>91226416.080000013</v>
      </c>
      <c r="H92" s="14">
        <v>223345.14</v>
      </c>
      <c r="I92" s="14">
        <v>0</v>
      </c>
      <c r="J92" s="14">
        <v>21761632.66</v>
      </c>
      <c r="K92" s="14">
        <v>0</v>
      </c>
      <c r="L92" s="14">
        <f t="shared" si="9"/>
        <v>21984977.800000001</v>
      </c>
      <c r="M92" s="14">
        <v>0</v>
      </c>
      <c r="N92" s="14">
        <v>0</v>
      </c>
      <c r="O92" s="14">
        <v>0</v>
      </c>
      <c r="P92" s="14">
        <v>0</v>
      </c>
      <c r="Q92" s="15">
        <f t="shared" si="10"/>
        <v>0</v>
      </c>
      <c r="R92" s="15">
        <f t="shared" si="11"/>
        <v>0</v>
      </c>
      <c r="S92" s="14">
        <v>0</v>
      </c>
      <c r="T92" s="14">
        <v>0</v>
      </c>
      <c r="U92" s="14">
        <v>0</v>
      </c>
      <c r="V92" s="14">
        <f t="shared" si="6"/>
        <v>0</v>
      </c>
      <c r="W92" s="15">
        <v>398792.72</v>
      </c>
      <c r="Y92" s="15">
        <f t="shared" si="7"/>
        <v>113610186.60000001</v>
      </c>
    </row>
    <row r="93" spans="2:25" x14ac:dyDescent="0.25">
      <c r="B93" s="19">
        <v>42125</v>
      </c>
      <c r="C93" s="14">
        <v>56873820.649999999</v>
      </c>
      <c r="D93" s="14">
        <v>6095286.2999999998</v>
      </c>
      <c r="E93" s="14">
        <v>26966829.170000002</v>
      </c>
      <c r="F93" s="14">
        <v>9763187.5399999991</v>
      </c>
      <c r="G93" s="14">
        <f t="shared" si="8"/>
        <v>99699123.659999996</v>
      </c>
      <c r="H93" s="14">
        <v>3625.2</v>
      </c>
      <c r="I93" s="14">
        <v>0</v>
      </c>
      <c r="J93" s="14">
        <v>24501428.010000002</v>
      </c>
      <c r="K93" s="14">
        <v>0</v>
      </c>
      <c r="L93" s="14">
        <f t="shared" si="9"/>
        <v>24505053.210000001</v>
      </c>
      <c r="M93" s="14">
        <v>0</v>
      </c>
      <c r="N93" s="14">
        <v>0</v>
      </c>
      <c r="O93" s="14">
        <v>0</v>
      </c>
      <c r="P93" s="14">
        <v>0</v>
      </c>
      <c r="Q93" s="15">
        <f t="shared" si="10"/>
        <v>0</v>
      </c>
      <c r="R93" s="15">
        <f t="shared" si="11"/>
        <v>0</v>
      </c>
      <c r="S93" s="14">
        <v>0</v>
      </c>
      <c r="T93" s="14">
        <v>0</v>
      </c>
      <c r="U93" s="14">
        <v>0</v>
      </c>
      <c r="V93" s="14">
        <f t="shared" si="6"/>
        <v>0</v>
      </c>
      <c r="W93" s="15">
        <v>31201.68</v>
      </c>
      <c r="Y93" s="15">
        <f t="shared" si="7"/>
        <v>124235378.55000001</v>
      </c>
    </row>
    <row r="94" spans="2:25" x14ac:dyDescent="0.25">
      <c r="B94" s="20">
        <v>42156</v>
      </c>
      <c r="C94" s="14">
        <v>61924370.420000002</v>
      </c>
      <c r="D94" s="14">
        <v>5064156.63</v>
      </c>
      <c r="E94" s="14">
        <v>26917725.670000002</v>
      </c>
      <c r="F94" s="14">
        <v>12116092.9</v>
      </c>
      <c r="G94" s="14">
        <f t="shared" si="8"/>
        <v>106022345.62</v>
      </c>
      <c r="H94" s="14">
        <v>1162343.67</v>
      </c>
      <c r="I94" s="14">
        <v>0</v>
      </c>
      <c r="J94" s="14">
        <v>46727818.869999997</v>
      </c>
      <c r="K94" s="14">
        <v>0</v>
      </c>
      <c r="L94" s="14">
        <f t="shared" si="9"/>
        <v>47890162.539999999</v>
      </c>
      <c r="M94" s="14">
        <v>80902.89</v>
      </c>
      <c r="N94" s="14">
        <v>0</v>
      </c>
      <c r="O94" s="14">
        <v>3469070.09</v>
      </c>
      <c r="P94" s="14">
        <v>0</v>
      </c>
      <c r="Q94" s="15">
        <f t="shared" si="10"/>
        <v>80902.89</v>
      </c>
      <c r="R94" s="15">
        <f t="shared" si="11"/>
        <v>3469070.09</v>
      </c>
      <c r="S94" s="14">
        <v>0</v>
      </c>
      <c r="T94" s="14">
        <v>0</v>
      </c>
      <c r="U94" s="14">
        <v>0</v>
      </c>
      <c r="V94" s="14">
        <f t="shared" si="6"/>
        <v>3549972.98</v>
      </c>
      <c r="W94" s="15">
        <v>1094423.17</v>
      </c>
      <c r="Y94" s="15">
        <f t="shared" si="7"/>
        <v>158556904.31</v>
      </c>
    </row>
    <row r="95" spans="2:25" x14ac:dyDescent="0.25">
      <c r="B95" s="21">
        <v>42186</v>
      </c>
      <c r="C95" s="14">
        <v>75726401.469999999</v>
      </c>
      <c r="D95" s="14">
        <v>15216270.619999999</v>
      </c>
      <c r="E95" s="14">
        <v>33775863.439999998</v>
      </c>
      <c r="F95" s="14">
        <v>10053673.9</v>
      </c>
      <c r="G95" s="14">
        <f t="shared" si="8"/>
        <v>134772209.43000001</v>
      </c>
      <c r="H95" s="14">
        <v>0</v>
      </c>
      <c r="I95" s="14">
        <v>0</v>
      </c>
      <c r="J95" s="14">
        <v>33729569</v>
      </c>
      <c r="K95" s="14">
        <v>0</v>
      </c>
      <c r="L95" s="14">
        <f t="shared" si="9"/>
        <v>33729569</v>
      </c>
      <c r="M95" s="14">
        <v>7824723.04</v>
      </c>
      <c r="N95" s="14">
        <v>0</v>
      </c>
      <c r="O95" s="14">
        <v>2169157.12</v>
      </c>
      <c r="P95" s="14">
        <v>0</v>
      </c>
      <c r="Q95" s="15">
        <f t="shared" si="10"/>
        <v>7824723.04</v>
      </c>
      <c r="R95" s="15">
        <f t="shared" si="11"/>
        <v>2169157.12</v>
      </c>
      <c r="S95" s="14">
        <v>0</v>
      </c>
      <c r="T95" s="14">
        <v>0</v>
      </c>
      <c r="U95" s="14">
        <v>0</v>
      </c>
      <c r="V95" s="14">
        <f t="shared" si="6"/>
        <v>9993880.1600000001</v>
      </c>
      <c r="W95" s="15">
        <v>0</v>
      </c>
      <c r="Y95" s="15">
        <f t="shared" si="7"/>
        <v>178495658.59</v>
      </c>
    </row>
    <row r="96" spans="2:25" x14ac:dyDescent="0.25">
      <c r="B96" s="22">
        <v>42217</v>
      </c>
      <c r="C96" s="14">
        <v>57364716.060000002</v>
      </c>
      <c r="D96" s="14">
        <v>7342314.2800000003</v>
      </c>
      <c r="E96" s="14">
        <v>22202929.18</v>
      </c>
      <c r="F96" s="14">
        <v>9919585.0999999996</v>
      </c>
      <c r="G96" s="14">
        <f t="shared" si="8"/>
        <v>96829544.620000005</v>
      </c>
      <c r="H96" s="14">
        <v>45471.6</v>
      </c>
      <c r="I96" s="14">
        <v>0</v>
      </c>
      <c r="J96" s="14">
        <v>47310303.130000003</v>
      </c>
      <c r="K96" s="14">
        <v>0</v>
      </c>
      <c r="L96" s="14">
        <f t="shared" si="9"/>
        <v>47355774.730000004</v>
      </c>
      <c r="M96" s="14">
        <v>2529306.38</v>
      </c>
      <c r="N96" s="14">
        <v>0</v>
      </c>
      <c r="O96" s="14">
        <v>655794.54</v>
      </c>
      <c r="P96" s="14">
        <v>0</v>
      </c>
      <c r="Q96" s="15">
        <f t="shared" si="10"/>
        <v>2529306.38</v>
      </c>
      <c r="R96" s="15">
        <f t="shared" si="11"/>
        <v>655794.54</v>
      </c>
      <c r="S96" s="14">
        <v>0</v>
      </c>
      <c r="T96" s="14">
        <v>0</v>
      </c>
      <c r="U96" s="14">
        <v>0</v>
      </c>
      <c r="V96" s="14">
        <f t="shared" si="6"/>
        <v>3185100.92</v>
      </c>
      <c r="W96" s="15">
        <v>1026453.12</v>
      </c>
      <c r="Y96" s="15">
        <f t="shared" si="7"/>
        <v>148396873.39000002</v>
      </c>
    </row>
    <row r="97" spans="2:25" x14ac:dyDescent="0.25">
      <c r="B97" s="23">
        <v>42248</v>
      </c>
      <c r="C97" s="14">
        <v>58821946.25</v>
      </c>
      <c r="D97" s="14">
        <v>4589377.7</v>
      </c>
      <c r="E97" s="14">
        <v>36689260.689999998</v>
      </c>
      <c r="F97" s="14">
        <v>23898015.32</v>
      </c>
      <c r="G97" s="14">
        <f t="shared" si="8"/>
        <v>123998599.96000001</v>
      </c>
      <c r="H97" s="14">
        <v>664457.88</v>
      </c>
      <c r="I97" s="14">
        <v>0</v>
      </c>
      <c r="J97" s="14">
        <v>126851190.29000001</v>
      </c>
      <c r="K97" s="14">
        <v>0</v>
      </c>
      <c r="L97" s="14">
        <f t="shared" si="9"/>
        <v>127515648.17</v>
      </c>
      <c r="M97" s="14">
        <v>12062704.789999999</v>
      </c>
      <c r="N97" s="14">
        <v>0</v>
      </c>
      <c r="O97" s="14">
        <v>9992733.7799999993</v>
      </c>
      <c r="P97" s="14">
        <v>0</v>
      </c>
      <c r="Q97" s="15">
        <f t="shared" si="10"/>
        <v>12062704.789999999</v>
      </c>
      <c r="R97" s="15">
        <f t="shared" si="11"/>
        <v>9992733.7799999993</v>
      </c>
      <c r="S97" s="14">
        <v>0</v>
      </c>
      <c r="T97" s="14">
        <v>0</v>
      </c>
      <c r="U97" s="14">
        <v>0</v>
      </c>
      <c r="V97" s="14">
        <f t="shared" si="6"/>
        <v>22055438.57</v>
      </c>
      <c r="W97" s="15">
        <v>135150.15</v>
      </c>
      <c r="Y97" s="15">
        <f t="shared" si="7"/>
        <v>273704836.84999996</v>
      </c>
    </row>
    <row r="98" spans="2:25" x14ac:dyDescent="0.25">
      <c r="B98" s="24">
        <v>42278</v>
      </c>
      <c r="C98" s="14">
        <v>54521541.479999997</v>
      </c>
      <c r="D98" s="14">
        <v>4243909.8499999996</v>
      </c>
      <c r="E98" s="14">
        <v>15780181.460000001</v>
      </c>
      <c r="F98" s="14">
        <v>9363891.5800000001</v>
      </c>
      <c r="G98" s="14">
        <f t="shared" si="8"/>
        <v>83909524.36999999</v>
      </c>
      <c r="H98" s="14">
        <v>0</v>
      </c>
      <c r="I98" s="14">
        <v>0</v>
      </c>
      <c r="J98" s="14">
        <v>2433573.7799999998</v>
      </c>
      <c r="K98" s="14">
        <v>0</v>
      </c>
      <c r="L98" s="14">
        <f t="shared" si="9"/>
        <v>2433573.7799999998</v>
      </c>
      <c r="M98" s="14">
        <v>0</v>
      </c>
      <c r="N98" s="14">
        <v>0</v>
      </c>
      <c r="O98" s="14">
        <v>0</v>
      </c>
      <c r="P98" s="14">
        <v>0</v>
      </c>
      <c r="Q98" s="15">
        <f t="shared" si="10"/>
        <v>0</v>
      </c>
      <c r="R98" s="15">
        <f t="shared" si="11"/>
        <v>0</v>
      </c>
      <c r="S98" s="14">
        <v>0</v>
      </c>
      <c r="T98" s="14">
        <v>0</v>
      </c>
      <c r="U98" s="14">
        <v>0</v>
      </c>
      <c r="V98" s="14">
        <f t="shared" si="6"/>
        <v>0</v>
      </c>
      <c r="W98" s="15">
        <v>887.41</v>
      </c>
      <c r="Y98" s="15">
        <f t="shared" si="7"/>
        <v>86343985.559999987</v>
      </c>
    </row>
    <row r="99" spans="2:25" x14ac:dyDescent="0.25">
      <c r="B99" s="25">
        <v>42309</v>
      </c>
      <c r="C99" s="14">
        <v>67014009.259999998</v>
      </c>
      <c r="D99" s="14">
        <v>2856520.57</v>
      </c>
      <c r="E99" s="14">
        <v>11014146.59</v>
      </c>
      <c r="F99" s="14">
        <v>54416036.380000003</v>
      </c>
      <c r="G99" s="14">
        <f t="shared" si="8"/>
        <v>135300712.80000001</v>
      </c>
      <c r="H99" s="14">
        <v>487606.47</v>
      </c>
      <c r="I99" s="14">
        <v>0</v>
      </c>
      <c r="J99" s="14">
        <v>4756813.7699999996</v>
      </c>
      <c r="K99" s="14">
        <v>0</v>
      </c>
      <c r="L99" s="14">
        <f t="shared" si="9"/>
        <v>5244420.2399999993</v>
      </c>
      <c r="M99" s="14">
        <v>4947964.82</v>
      </c>
      <c r="N99" s="14">
        <v>0</v>
      </c>
      <c r="O99" s="14">
        <v>1358086.69</v>
      </c>
      <c r="P99" s="14">
        <v>0</v>
      </c>
      <c r="Q99" s="15">
        <f t="shared" si="10"/>
        <v>4947964.82</v>
      </c>
      <c r="R99" s="15">
        <f t="shared" si="11"/>
        <v>1358086.69</v>
      </c>
      <c r="S99" s="14">
        <v>0</v>
      </c>
      <c r="T99" s="14">
        <v>0</v>
      </c>
      <c r="U99" s="14">
        <v>0</v>
      </c>
      <c r="V99" s="14">
        <f t="shared" si="6"/>
        <v>6306051.5099999998</v>
      </c>
      <c r="W99" s="15">
        <v>333332.89</v>
      </c>
      <c r="Y99" s="15">
        <f t="shared" si="7"/>
        <v>147184517.44</v>
      </c>
    </row>
    <row r="100" spans="2:25" x14ac:dyDescent="0.25">
      <c r="B100" s="26">
        <v>42339</v>
      </c>
      <c r="C100" s="14">
        <v>158459820.61000001</v>
      </c>
      <c r="D100" s="14">
        <v>11268679.939999999</v>
      </c>
      <c r="E100" s="14">
        <v>126805811.33</v>
      </c>
      <c r="F100" s="14">
        <v>39415139.159999996</v>
      </c>
      <c r="G100" s="14">
        <f t="shared" si="8"/>
        <v>335949451.03999996</v>
      </c>
      <c r="H100" s="14">
        <v>16559036.5</v>
      </c>
      <c r="I100" s="14">
        <v>0</v>
      </c>
      <c r="J100" s="14">
        <v>69577336.219999999</v>
      </c>
      <c r="K100" s="14">
        <v>0</v>
      </c>
      <c r="L100" s="14">
        <f t="shared" si="9"/>
        <v>86136372.719999999</v>
      </c>
      <c r="M100" s="14">
        <v>2507689.65</v>
      </c>
      <c r="N100" s="14">
        <v>0</v>
      </c>
      <c r="O100" s="14">
        <v>689246.74</v>
      </c>
      <c r="P100" s="14">
        <v>0</v>
      </c>
      <c r="Q100" s="15">
        <f t="shared" si="10"/>
        <v>2507689.65</v>
      </c>
      <c r="R100" s="15">
        <f t="shared" si="11"/>
        <v>689246.74</v>
      </c>
      <c r="S100" s="14">
        <v>0</v>
      </c>
      <c r="T100" s="14">
        <v>0</v>
      </c>
      <c r="U100" s="14">
        <v>0</v>
      </c>
      <c r="V100" s="14">
        <f t="shared" si="6"/>
        <v>3196936.3899999997</v>
      </c>
      <c r="W100" s="15">
        <v>-6427579.0800000001</v>
      </c>
      <c r="Y100" s="15">
        <f t="shared" si="7"/>
        <v>418855181.06999999</v>
      </c>
    </row>
    <row r="101" spans="2:25" x14ac:dyDescent="0.25">
      <c r="B101" s="13">
        <v>42370</v>
      </c>
      <c r="C101" s="14">
        <v>47478617.229999997</v>
      </c>
      <c r="D101" s="14">
        <v>996816.01</v>
      </c>
      <c r="E101" s="14">
        <v>20853595.859999999</v>
      </c>
      <c r="F101" s="14">
        <v>15715781.23</v>
      </c>
      <c r="G101" s="14">
        <f t="shared" si="8"/>
        <v>85044810.329999998</v>
      </c>
      <c r="H101" s="14">
        <v>0</v>
      </c>
      <c r="I101" s="14">
        <v>0</v>
      </c>
      <c r="J101" s="14">
        <v>0</v>
      </c>
      <c r="K101" s="14">
        <v>0</v>
      </c>
      <c r="L101" s="14">
        <f t="shared" si="9"/>
        <v>0</v>
      </c>
      <c r="M101" s="14">
        <v>0</v>
      </c>
      <c r="N101" s="14">
        <v>0</v>
      </c>
      <c r="O101" s="14">
        <v>0</v>
      </c>
      <c r="P101" s="14">
        <v>0</v>
      </c>
      <c r="Q101" s="15">
        <f t="shared" si="10"/>
        <v>0</v>
      </c>
      <c r="R101" s="15">
        <f t="shared" si="11"/>
        <v>0</v>
      </c>
      <c r="S101" s="14">
        <v>0</v>
      </c>
      <c r="T101" s="14">
        <v>0</v>
      </c>
      <c r="U101" s="14">
        <v>0</v>
      </c>
      <c r="V101" s="14">
        <f t="shared" si="6"/>
        <v>0</v>
      </c>
      <c r="W101" s="15">
        <v>72007.86</v>
      </c>
      <c r="Y101" s="15">
        <f t="shared" si="7"/>
        <v>85116818.189999998</v>
      </c>
    </row>
    <row r="102" spans="2:25" x14ac:dyDescent="0.25">
      <c r="B102" s="16">
        <v>42401</v>
      </c>
      <c r="C102" s="14">
        <v>49611909.530000001</v>
      </c>
      <c r="D102" s="14">
        <v>4411386.5199999996</v>
      </c>
      <c r="E102" s="14">
        <v>28527671.800000001</v>
      </c>
      <c r="F102" s="14">
        <v>20237797.100000001</v>
      </c>
      <c r="G102" s="14">
        <f t="shared" si="8"/>
        <v>102788764.94999999</v>
      </c>
      <c r="H102" s="14">
        <v>0</v>
      </c>
      <c r="I102" s="14">
        <v>0</v>
      </c>
      <c r="J102" s="14">
        <v>5819990.8399999999</v>
      </c>
      <c r="K102" s="14">
        <v>0</v>
      </c>
      <c r="L102" s="14">
        <f t="shared" si="9"/>
        <v>5819990.8399999999</v>
      </c>
      <c r="M102" s="14">
        <v>0</v>
      </c>
      <c r="N102" s="14">
        <v>0</v>
      </c>
      <c r="O102" s="14">
        <v>0</v>
      </c>
      <c r="P102" s="14">
        <v>0</v>
      </c>
      <c r="Q102" s="15">
        <f t="shared" si="10"/>
        <v>0</v>
      </c>
      <c r="R102" s="15">
        <f t="shared" si="11"/>
        <v>0</v>
      </c>
      <c r="S102" s="14">
        <v>0</v>
      </c>
      <c r="T102" s="14">
        <v>0</v>
      </c>
      <c r="U102" s="14">
        <v>0</v>
      </c>
      <c r="V102" s="14">
        <f t="shared" si="6"/>
        <v>0</v>
      </c>
      <c r="W102" s="15">
        <v>-2424400</v>
      </c>
      <c r="Y102" s="15">
        <f t="shared" si="7"/>
        <v>106184355.78999999</v>
      </c>
    </row>
    <row r="103" spans="2:25" x14ac:dyDescent="0.25">
      <c r="B103" s="17">
        <v>42430</v>
      </c>
      <c r="C103" s="14">
        <v>49700728.369999997</v>
      </c>
      <c r="D103" s="14">
        <v>5365146.91</v>
      </c>
      <c r="E103" s="14">
        <v>37806030.890000001</v>
      </c>
      <c r="F103" s="14">
        <v>10820783.08</v>
      </c>
      <c r="G103" s="14">
        <f t="shared" si="8"/>
        <v>103692689.25</v>
      </c>
      <c r="H103" s="14">
        <v>19979</v>
      </c>
      <c r="I103" s="14">
        <v>0</v>
      </c>
      <c r="J103" s="14">
        <v>18769042.670000002</v>
      </c>
      <c r="K103" s="14">
        <v>0</v>
      </c>
      <c r="L103" s="14">
        <f t="shared" si="9"/>
        <v>18789021.670000002</v>
      </c>
      <c r="M103" s="14">
        <v>0</v>
      </c>
      <c r="N103" s="14">
        <v>0</v>
      </c>
      <c r="O103" s="14">
        <v>0</v>
      </c>
      <c r="P103" s="14">
        <v>0</v>
      </c>
      <c r="Q103" s="15">
        <f t="shared" si="10"/>
        <v>0</v>
      </c>
      <c r="R103" s="15">
        <f t="shared" si="11"/>
        <v>0</v>
      </c>
      <c r="S103" s="14">
        <v>0</v>
      </c>
      <c r="T103" s="14">
        <v>0</v>
      </c>
      <c r="U103" s="14">
        <v>0</v>
      </c>
      <c r="V103" s="14">
        <f t="shared" si="6"/>
        <v>0</v>
      </c>
      <c r="W103" s="15">
        <v>138303.32</v>
      </c>
      <c r="Y103" s="15">
        <f t="shared" si="7"/>
        <v>122620014.23999999</v>
      </c>
    </row>
    <row r="104" spans="2:25" x14ac:dyDescent="0.25">
      <c r="B104" s="18">
        <v>42461</v>
      </c>
      <c r="C104" s="14">
        <v>50005707.210000001</v>
      </c>
      <c r="D104" s="14">
        <v>2762867.28</v>
      </c>
      <c r="E104" s="14">
        <v>36684971.689999998</v>
      </c>
      <c r="F104" s="14">
        <v>-7766361.3399999999</v>
      </c>
      <c r="G104" s="14">
        <f t="shared" si="8"/>
        <v>81687184.840000004</v>
      </c>
      <c r="H104" s="14">
        <v>262410.8</v>
      </c>
      <c r="I104" s="28">
        <v>0</v>
      </c>
      <c r="J104" s="14">
        <v>6682530.6100000003</v>
      </c>
      <c r="K104" s="14">
        <v>0</v>
      </c>
      <c r="L104" s="14">
        <f t="shared" si="9"/>
        <v>6944941.4100000001</v>
      </c>
      <c r="M104" s="14">
        <v>0</v>
      </c>
      <c r="N104" s="14">
        <v>0</v>
      </c>
      <c r="O104" s="14">
        <v>0</v>
      </c>
      <c r="P104" s="14">
        <v>0</v>
      </c>
      <c r="Q104" s="15">
        <f t="shared" si="10"/>
        <v>0</v>
      </c>
      <c r="R104" s="15">
        <f t="shared" si="11"/>
        <v>0</v>
      </c>
      <c r="S104" s="14">
        <v>0</v>
      </c>
      <c r="T104" s="14">
        <v>0</v>
      </c>
      <c r="U104" s="14">
        <v>0</v>
      </c>
      <c r="V104" s="14">
        <f t="shared" si="6"/>
        <v>0</v>
      </c>
      <c r="W104" s="15">
        <v>-54065.38</v>
      </c>
      <c r="Y104" s="15">
        <f t="shared" si="7"/>
        <v>88578060.870000005</v>
      </c>
    </row>
    <row r="105" spans="2:25" x14ac:dyDescent="0.25">
      <c r="B105" s="19">
        <v>42491</v>
      </c>
      <c r="C105" s="14">
        <v>52847712.060000002</v>
      </c>
      <c r="D105" s="14">
        <v>6670613.3899999997</v>
      </c>
      <c r="E105" s="14">
        <v>41018745.030000001</v>
      </c>
      <c r="F105" s="14">
        <v>9101691.5800000001</v>
      </c>
      <c r="G105" s="14">
        <f t="shared" si="8"/>
        <v>109638762.06</v>
      </c>
      <c r="H105" s="14">
        <v>310811.61</v>
      </c>
      <c r="I105" s="14">
        <v>0</v>
      </c>
      <c r="J105" s="14">
        <v>11166932.83</v>
      </c>
      <c r="K105" s="14">
        <v>0</v>
      </c>
      <c r="L105" s="14">
        <f t="shared" si="9"/>
        <v>11477744.439999999</v>
      </c>
      <c r="M105" s="14">
        <v>5067374.46</v>
      </c>
      <c r="N105" s="14">
        <v>0</v>
      </c>
      <c r="O105" s="14">
        <v>1427363.11</v>
      </c>
      <c r="P105" s="14">
        <v>0</v>
      </c>
      <c r="Q105" s="15">
        <f t="shared" si="10"/>
        <v>5067374.46</v>
      </c>
      <c r="R105" s="15">
        <f t="shared" si="11"/>
        <v>1427363.11</v>
      </c>
      <c r="S105" s="14">
        <v>0</v>
      </c>
      <c r="T105" s="14">
        <v>0</v>
      </c>
      <c r="U105" s="14">
        <v>0</v>
      </c>
      <c r="V105" s="14">
        <f t="shared" si="6"/>
        <v>6494737.5700000003</v>
      </c>
      <c r="W105" s="15">
        <v>261720.36</v>
      </c>
      <c r="Y105" s="15">
        <f t="shared" si="7"/>
        <v>127872964.42999999</v>
      </c>
    </row>
    <row r="106" spans="2:25" x14ac:dyDescent="0.25">
      <c r="B106" s="20">
        <v>42522</v>
      </c>
      <c r="C106" s="14">
        <v>62452636.810000002</v>
      </c>
      <c r="D106" s="14">
        <v>15177722.5</v>
      </c>
      <c r="E106" s="14">
        <v>58718268.899999999</v>
      </c>
      <c r="F106" s="14">
        <v>9852588.0600000005</v>
      </c>
      <c r="G106" s="14">
        <f t="shared" si="8"/>
        <v>146201216.27000001</v>
      </c>
      <c r="H106" s="14">
        <v>3305063.03</v>
      </c>
      <c r="I106" s="14">
        <v>0</v>
      </c>
      <c r="J106" s="14">
        <v>7323612.54</v>
      </c>
      <c r="K106" s="14">
        <v>0</v>
      </c>
      <c r="L106" s="14">
        <f t="shared" si="9"/>
        <v>10628675.57</v>
      </c>
      <c r="M106" s="14">
        <v>7168204.9000000004</v>
      </c>
      <c r="N106" s="14">
        <v>0</v>
      </c>
      <c r="O106" s="14">
        <v>2123643.9</v>
      </c>
      <c r="P106" s="14">
        <v>0</v>
      </c>
      <c r="Q106" s="15">
        <f t="shared" si="10"/>
        <v>7168204.9000000004</v>
      </c>
      <c r="R106" s="15">
        <f t="shared" si="11"/>
        <v>2123643.9</v>
      </c>
      <c r="S106" s="14">
        <v>0</v>
      </c>
      <c r="T106" s="14">
        <v>0</v>
      </c>
      <c r="U106" s="14">
        <v>0</v>
      </c>
      <c r="V106" s="14">
        <f t="shared" si="6"/>
        <v>9291848.8000000007</v>
      </c>
      <c r="W106" s="15">
        <v>0</v>
      </c>
      <c r="Y106" s="15">
        <f t="shared" si="7"/>
        <v>166121740.64000002</v>
      </c>
    </row>
    <row r="107" spans="2:25" x14ac:dyDescent="0.25">
      <c r="B107" s="21">
        <v>42552</v>
      </c>
      <c r="C107" s="14">
        <v>151163003.97</v>
      </c>
      <c r="D107" s="14">
        <v>17828615.23</v>
      </c>
      <c r="E107" s="14">
        <v>30344842.210000001</v>
      </c>
      <c r="F107" s="14">
        <v>17005080.309999999</v>
      </c>
      <c r="G107" s="14">
        <f t="shared" si="8"/>
        <v>216341541.72</v>
      </c>
      <c r="H107" s="14">
        <v>61402</v>
      </c>
      <c r="I107" s="14">
        <v>0</v>
      </c>
      <c r="J107" s="14">
        <v>4848878.0199999996</v>
      </c>
      <c r="K107" s="14">
        <v>0</v>
      </c>
      <c r="L107" s="14">
        <f t="shared" si="9"/>
        <v>4910280.0199999996</v>
      </c>
      <c r="M107" s="14">
        <v>2401894.2400000002</v>
      </c>
      <c r="N107" s="14">
        <v>0</v>
      </c>
      <c r="O107" s="14">
        <v>731649.03</v>
      </c>
      <c r="P107" s="14">
        <v>0</v>
      </c>
      <c r="Q107" s="15">
        <f t="shared" si="10"/>
        <v>2401894.2400000002</v>
      </c>
      <c r="R107" s="15">
        <f t="shared" si="11"/>
        <v>731649.03</v>
      </c>
      <c r="S107" s="14">
        <v>0</v>
      </c>
      <c r="T107" s="14">
        <v>0</v>
      </c>
      <c r="U107" s="14">
        <v>0</v>
      </c>
      <c r="V107" s="14">
        <f t="shared" si="6"/>
        <v>3133543.2700000005</v>
      </c>
      <c r="W107" s="15">
        <v>0</v>
      </c>
      <c r="Y107" s="15">
        <f t="shared" si="7"/>
        <v>224385365.01000002</v>
      </c>
    </row>
    <row r="108" spans="2:25" x14ac:dyDescent="0.25">
      <c r="B108" s="22">
        <v>42583</v>
      </c>
      <c r="C108" s="14">
        <v>67085847.469999999</v>
      </c>
      <c r="D108" s="14">
        <v>10608823.57</v>
      </c>
      <c r="E108" s="14">
        <v>48541524.25</v>
      </c>
      <c r="F108" s="14">
        <v>11355412.810000001</v>
      </c>
      <c r="G108" s="14">
        <f t="shared" si="8"/>
        <v>137591608.09999999</v>
      </c>
      <c r="H108" s="14">
        <v>80757.53</v>
      </c>
      <c r="I108" s="14">
        <v>0</v>
      </c>
      <c r="J108" s="14">
        <v>33583133.75</v>
      </c>
      <c r="K108" s="14">
        <v>0</v>
      </c>
      <c r="L108" s="14">
        <f t="shared" si="9"/>
        <v>33663891.280000001</v>
      </c>
      <c r="M108" s="14">
        <v>2557165.46</v>
      </c>
      <c r="N108" s="14">
        <v>0</v>
      </c>
      <c r="O108" s="14">
        <v>738963.65</v>
      </c>
      <c r="P108" s="14">
        <v>0</v>
      </c>
      <c r="Q108" s="15">
        <f t="shared" si="10"/>
        <v>2557165.46</v>
      </c>
      <c r="R108" s="15">
        <f t="shared" si="11"/>
        <v>738963.65</v>
      </c>
      <c r="S108" s="14">
        <v>0</v>
      </c>
      <c r="T108" s="14">
        <v>0</v>
      </c>
      <c r="U108" s="14">
        <v>0</v>
      </c>
      <c r="V108" s="14">
        <f t="shared" si="6"/>
        <v>3296129.11</v>
      </c>
      <c r="W108" s="15">
        <v>0</v>
      </c>
      <c r="Y108" s="15">
        <f t="shared" si="7"/>
        <v>174551628.49000001</v>
      </c>
    </row>
    <row r="109" spans="2:25" x14ac:dyDescent="0.25">
      <c r="B109" s="23">
        <v>42614</v>
      </c>
      <c r="C109" s="14">
        <v>65030070.240000002</v>
      </c>
      <c r="D109" s="14">
        <v>5836204.4100000001</v>
      </c>
      <c r="E109" s="14">
        <v>51390166.600000001</v>
      </c>
      <c r="F109" s="14">
        <v>13610811.869999999</v>
      </c>
      <c r="G109" s="14">
        <f t="shared" si="8"/>
        <v>135867253.12</v>
      </c>
      <c r="H109" s="14">
        <v>18188.66</v>
      </c>
      <c r="I109" s="14">
        <v>0</v>
      </c>
      <c r="J109" s="14">
        <v>9076922.8599999994</v>
      </c>
      <c r="K109" s="14">
        <v>0</v>
      </c>
      <c r="L109" s="14">
        <f t="shared" si="9"/>
        <v>9095111.5199999996</v>
      </c>
      <c r="M109" s="14">
        <v>2393707.67</v>
      </c>
      <c r="N109" s="14">
        <v>0</v>
      </c>
      <c r="O109" s="14">
        <v>746354.74</v>
      </c>
      <c r="P109" s="14">
        <v>0</v>
      </c>
      <c r="Q109" s="15">
        <f t="shared" si="10"/>
        <v>2393707.67</v>
      </c>
      <c r="R109" s="15">
        <f t="shared" si="11"/>
        <v>746354.74</v>
      </c>
      <c r="S109" s="14">
        <v>0</v>
      </c>
      <c r="T109" s="14">
        <v>0</v>
      </c>
      <c r="U109" s="14">
        <v>0</v>
      </c>
      <c r="V109" s="14">
        <f t="shared" si="6"/>
        <v>3140062.41</v>
      </c>
      <c r="W109" s="15">
        <v>0</v>
      </c>
      <c r="Y109" s="15">
        <f t="shared" si="7"/>
        <v>148102427.05000001</v>
      </c>
    </row>
    <row r="110" spans="2:25" x14ac:dyDescent="0.25">
      <c r="B110" s="24">
        <v>42644</v>
      </c>
      <c r="C110" s="14">
        <v>66733111.859999999</v>
      </c>
      <c r="D110" s="14">
        <v>5005712.21</v>
      </c>
      <c r="E110" s="14">
        <v>29499896</v>
      </c>
      <c r="F110" s="14">
        <v>12470018.82</v>
      </c>
      <c r="G110" s="14">
        <f t="shared" si="8"/>
        <v>113708738.88999999</v>
      </c>
      <c r="H110" s="14">
        <v>224897</v>
      </c>
      <c r="I110" s="14">
        <v>0</v>
      </c>
      <c r="J110" s="14">
        <v>25909625.370000001</v>
      </c>
      <c r="K110" s="14">
        <v>0</v>
      </c>
      <c r="L110" s="14">
        <f t="shared" si="9"/>
        <v>26134522.370000001</v>
      </c>
      <c r="M110" s="14">
        <v>2389045</v>
      </c>
      <c r="N110" s="14">
        <v>0</v>
      </c>
      <c r="O110" s="14">
        <v>753817.06</v>
      </c>
      <c r="P110" s="14">
        <v>0</v>
      </c>
      <c r="Q110" s="15">
        <f t="shared" si="10"/>
        <v>2389045</v>
      </c>
      <c r="R110" s="15">
        <f t="shared" si="11"/>
        <v>753817.06</v>
      </c>
      <c r="S110" s="14">
        <v>0</v>
      </c>
      <c r="T110" s="14">
        <v>0</v>
      </c>
      <c r="U110" s="14">
        <v>0</v>
      </c>
      <c r="V110" s="14">
        <f t="shared" si="6"/>
        <v>3142862.06</v>
      </c>
      <c r="W110" s="15">
        <v>-2326247.84</v>
      </c>
      <c r="Y110" s="15">
        <f t="shared" si="7"/>
        <v>140659875.47999999</v>
      </c>
    </row>
    <row r="111" spans="2:25" x14ac:dyDescent="0.25">
      <c r="B111" s="25">
        <v>42675</v>
      </c>
      <c r="C111" s="14">
        <v>71032928.950000003</v>
      </c>
      <c r="D111" s="14">
        <v>4481440.4400000004</v>
      </c>
      <c r="E111" s="14">
        <v>12347085.1</v>
      </c>
      <c r="F111" s="14">
        <v>31929507.52</v>
      </c>
      <c r="G111" s="14">
        <f t="shared" si="8"/>
        <v>119790962.00999999</v>
      </c>
      <c r="H111" s="14">
        <v>1476622.61</v>
      </c>
      <c r="I111" s="14">
        <v>0</v>
      </c>
      <c r="J111" s="14">
        <v>33288837.370000001</v>
      </c>
      <c r="K111" s="14">
        <v>0</v>
      </c>
      <c r="L111" s="14">
        <f t="shared" si="9"/>
        <v>34765459.980000004</v>
      </c>
      <c r="M111" s="14">
        <v>0</v>
      </c>
      <c r="N111" s="14">
        <v>0</v>
      </c>
      <c r="O111" s="14">
        <v>0</v>
      </c>
      <c r="P111" s="14">
        <v>0</v>
      </c>
      <c r="Q111" s="15">
        <f t="shared" si="10"/>
        <v>0</v>
      </c>
      <c r="R111" s="15">
        <f t="shared" si="11"/>
        <v>0</v>
      </c>
      <c r="S111" s="14">
        <v>0</v>
      </c>
      <c r="T111" s="14">
        <v>0</v>
      </c>
      <c r="U111" s="14">
        <v>0</v>
      </c>
      <c r="V111" s="14">
        <f t="shared" si="6"/>
        <v>0</v>
      </c>
      <c r="W111" s="15">
        <v>-6975364</v>
      </c>
      <c r="Y111" s="15">
        <f t="shared" si="7"/>
        <v>147581057.99000001</v>
      </c>
    </row>
    <row r="112" spans="2:25" x14ac:dyDescent="0.25">
      <c r="B112" s="26">
        <v>42705</v>
      </c>
      <c r="C112" s="14">
        <v>179777326.83000001</v>
      </c>
      <c r="D112" s="14">
        <v>33961659.380000003</v>
      </c>
      <c r="E112" s="14">
        <v>261845987.74000001</v>
      </c>
      <c r="F112" s="14">
        <v>147087011.86000001</v>
      </c>
      <c r="G112" s="14">
        <f t="shared" si="8"/>
        <v>622671985.81000006</v>
      </c>
      <c r="H112" s="14">
        <v>6630746.29</v>
      </c>
      <c r="I112" s="14">
        <v>0</v>
      </c>
      <c r="J112" s="14">
        <v>156330072.99000001</v>
      </c>
      <c r="K112" s="14">
        <v>0</v>
      </c>
      <c r="L112" s="14">
        <f t="shared" si="9"/>
        <v>162960819.28</v>
      </c>
      <c r="M112" s="14">
        <v>7458963.9299999997</v>
      </c>
      <c r="N112" s="14">
        <v>0</v>
      </c>
      <c r="O112" s="14">
        <v>2306984.85</v>
      </c>
      <c r="P112" s="14">
        <v>0</v>
      </c>
      <c r="Q112" s="15">
        <f t="shared" si="10"/>
        <v>7458963.9299999997</v>
      </c>
      <c r="R112" s="15">
        <f t="shared" si="11"/>
        <v>2306984.85</v>
      </c>
      <c r="S112" s="14">
        <v>0</v>
      </c>
      <c r="T112" s="14">
        <v>0</v>
      </c>
      <c r="U112" s="14">
        <v>0</v>
      </c>
      <c r="V112" s="14">
        <f t="shared" si="6"/>
        <v>9765948.7799999993</v>
      </c>
      <c r="W112" s="15">
        <v>-101212.91</v>
      </c>
      <c r="Y112" s="15">
        <f t="shared" si="7"/>
        <v>795297540.96000004</v>
      </c>
    </row>
    <row r="113" spans="2:25" x14ac:dyDescent="0.25">
      <c r="B113" s="13">
        <v>42736</v>
      </c>
      <c r="C113" s="14">
        <v>51770177.880000003</v>
      </c>
      <c r="D113" s="14">
        <v>5117702.6399999997</v>
      </c>
      <c r="E113" s="14">
        <v>7672298.0499999998</v>
      </c>
      <c r="F113" s="14">
        <v>8824828.7799999993</v>
      </c>
      <c r="G113" s="14">
        <f t="shared" si="8"/>
        <v>73385007.349999994</v>
      </c>
      <c r="H113" s="14">
        <v>0</v>
      </c>
      <c r="I113" s="14">
        <v>0</v>
      </c>
      <c r="J113" s="14">
        <v>6720479.7999999998</v>
      </c>
      <c r="K113" s="14">
        <v>0</v>
      </c>
      <c r="L113" s="14">
        <f t="shared" si="9"/>
        <v>6720479.7999999998</v>
      </c>
      <c r="M113" s="14">
        <v>2293898.69</v>
      </c>
      <c r="N113" s="14">
        <v>301123.55</v>
      </c>
      <c r="O113" s="14">
        <v>784427.38</v>
      </c>
      <c r="P113" s="14">
        <v>3391666.66</v>
      </c>
      <c r="Q113" s="15">
        <f t="shared" si="10"/>
        <v>2595022.2399999998</v>
      </c>
      <c r="R113" s="15">
        <f t="shared" si="11"/>
        <v>4176094.04</v>
      </c>
      <c r="S113" s="14">
        <v>0</v>
      </c>
      <c r="T113" s="14">
        <v>0</v>
      </c>
      <c r="U113" s="14">
        <v>0</v>
      </c>
      <c r="V113" s="14">
        <f t="shared" si="6"/>
        <v>6771116.2799999993</v>
      </c>
      <c r="W113" s="15">
        <v>2356415.88</v>
      </c>
      <c r="Y113" s="15">
        <f t="shared" si="7"/>
        <v>89233019.309999987</v>
      </c>
    </row>
    <row r="114" spans="2:25" x14ac:dyDescent="0.25">
      <c r="B114" s="16">
        <v>42767</v>
      </c>
      <c r="C114" s="14">
        <v>53542605.090000004</v>
      </c>
      <c r="D114" s="14">
        <v>5343371.78</v>
      </c>
      <c r="E114" s="14">
        <v>7705941.1600000001</v>
      </c>
      <c r="F114" s="14">
        <v>9281078.7799999993</v>
      </c>
      <c r="G114" s="14">
        <f t="shared" si="8"/>
        <v>75872996.810000002</v>
      </c>
      <c r="H114" s="14">
        <v>0</v>
      </c>
      <c r="I114" s="14">
        <v>0</v>
      </c>
      <c r="J114" s="14">
        <v>20671592.690000001</v>
      </c>
      <c r="K114" s="14">
        <v>0</v>
      </c>
      <c r="L114" s="14">
        <f t="shared" si="9"/>
        <v>20671592.690000001</v>
      </c>
      <c r="M114" s="14">
        <v>2210294.36</v>
      </c>
      <c r="N114" s="14">
        <v>176873.19</v>
      </c>
      <c r="O114" s="14">
        <v>792271.48</v>
      </c>
      <c r="P114" s="14">
        <v>13391666.66</v>
      </c>
      <c r="Q114" s="15">
        <f t="shared" si="10"/>
        <v>2387167.5499999998</v>
      </c>
      <c r="R114" s="15">
        <f t="shared" si="11"/>
        <v>14183938.140000001</v>
      </c>
      <c r="S114" s="14">
        <v>0</v>
      </c>
      <c r="T114" s="14">
        <v>0</v>
      </c>
      <c r="U114" s="14">
        <v>0</v>
      </c>
      <c r="V114" s="14">
        <f t="shared" si="6"/>
        <v>16571105.690000001</v>
      </c>
      <c r="W114" s="15">
        <v>13505479.26</v>
      </c>
      <c r="Y114" s="15">
        <f t="shared" si="7"/>
        <v>126621174.45</v>
      </c>
    </row>
    <row r="115" spans="2:25" x14ac:dyDescent="0.25">
      <c r="B115" s="17">
        <v>42795</v>
      </c>
      <c r="C115" s="14">
        <v>54021543.359999999</v>
      </c>
      <c r="D115" s="14">
        <v>6150010.1299999999</v>
      </c>
      <c r="E115" s="14">
        <v>19890406.25</v>
      </c>
      <c r="F115" s="14">
        <v>8877706.4399999995</v>
      </c>
      <c r="G115" s="14">
        <f t="shared" si="8"/>
        <v>88939666.180000007</v>
      </c>
      <c r="H115" s="14">
        <v>450000</v>
      </c>
      <c r="I115" s="14">
        <v>0</v>
      </c>
      <c r="J115" s="14">
        <v>12877025.23</v>
      </c>
      <c r="K115" s="14">
        <v>0</v>
      </c>
      <c r="L115" s="14">
        <f t="shared" si="9"/>
        <v>13327025.23</v>
      </c>
      <c r="M115" s="14">
        <v>2747003.44</v>
      </c>
      <c r="N115" s="14">
        <v>110636.92</v>
      </c>
      <c r="O115" s="14">
        <v>800193.82000000007</v>
      </c>
      <c r="P115" s="14">
        <v>13391666.66</v>
      </c>
      <c r="Q115" s="15">
        <f t="shared" si="10"/>
        <v>2857640.36</v>
      </c>
      <c r="R115" s="15">
        <f t="shared" si="11"/>
        <v>14191860.48</v>
      </c>
      <c r="S115" s="14">
        <v>0</v>
      </c>
      <c r="T115" s="14">
        <v>0</v>
      </c>
      <c r="U115" s="14">
        <v>0</v>
      </c>
      <c r="V115" s="14">
        <f t="shared" si="6"/>
        <v>17049500.84</v>
      </c>
      <c r="W115" s="15">
        <v>4653483.13</v>
      </c>
      <c r="Y115" s="15">
        <f t="shared" si="7"/>
        <v>123969675.38000001</v>
      </c>
    </row>
    <row r="116" spans="2:25" x14ac:dyDescent="0.25">
      <c r="B116" s="18">
        <v>42826</v>
      </c>
      <c r="C116" s="14">
        <v>54077692.189999998</v>
      </c>
      <c r="D116" s="14">
        <v>7400993.9699999997</v>
      </c>
      <c r="E116" s="14">
        <v>17483451.719999999</v>
      </c>
      <c r="F116" s="14">
        <v>9317088</v>
      </c>
      <c r="G116" s="14">
        <f t="shared" si="8"/>
        <v>88279225.879999995</v>
      </c>
      <c r="H116" s="14">
        <v>0</v>
      </c>
      <c r="I116" s="14">
        <v>0</v>
      </c>
      <c r="J116" s="14">
        <v>18727555.239999998</v>
      </c>
      <c r="K116" s="14">
        <v>0</v>
      </c>
      <c r="L116" s="14">
        <f t="shared" si="9"/>
        <v>18727555.239999998</v>
      </c>
      <c r="M116" s="14">
        <v>2844179.08</v>
      </c>
      <c r="N116" s="14">
        <v>0</v>
      </c>
      <c r="O116" s="14">
        <v>808194.63</v>
      </c>
      <c r="P116" s="14">
        <v>0</v>
      </c>
      <c r="Q116" s="15">
        <f t="shared" si="10"/>
        <v>2844179.08</v>
      </c>
      <c r="R116" s="15">
        <f t="shared" si="11"/>
        <v>808194.63</v>
      </c>
      <c r="S116" s="14">
        <v>0</v>
      </c>
      <c r="T116" s="14">
        <v>0</v>
      </c>
      <c r="U116" s="14">
        <v>0</v>
      </c>
      <c r="V116" s="14">
        <f t="shared" si="6"/>
        <v>3652373.71</v>
      </c>
      <c r="W116" s="15">
        <v>1501779.98</v>
      </c>
      <c r="Y116" s="15">
        <f t="shared" si="7"/>
        <v>112160934.80999999</v>
      </c>
    </row>
    <row r="117" spans="2:25" x14ac:dyDescent="0.25">
      <c r="B117" s="19">
        <v>42856</v>
      </c>
      <c r="C117" s="14">
        <v>134395520.15000001</v>
      </c>
      <c r="D117" s="14">
        <v>7233708.5800000001</v>
      </c>
      <c r="E117" s="14">
        <v>27196611.640000001</v>
      </c>
      <c r="F117" s="14">
        <v>14856115.939999999</v>
      </c>
      <c r="G117" s="14">
        <f t="shared" si="8"/>
        <v>183681956.31</v>
      </c>
      <c r="H117" s="14">
        <v>808873.12</v>
      </c>
      <c r="I117" s="14">
        <v>0</v>
      </c>
      <c r="J117" s="14">
        <v>6684412.8399999999</v>
      </c>
      <c r="K117" s="14">
        <v>0</v>
      </c>
      <c r="L117" s="14">
        <f t="shared" si="9"/>
        <v>7493285.96</v>
      </c>
      <c r="M117" s="14">
        <v>2616408.2400000002</v>
      </c>
      <c r="N117" s="14">
        <v>124756.44</v>
      </c>
      <c r="O117" s="14">
        <v>816276.94</v>
      </c>
      <c r="P117" s="14">
        <v>6783333.3200000003</v>
      </c>
      <c r="Q117" s="15">
        <f t="shared" si="10"/>
        <v>2741164.68</v>
      </c>
      <c r="R117" s="15">
        <f t="shared" si="11"/>
        <v>7599610.2599999998</v>
      </c>
      <c r="S117" s="14">
        <v>0</v>
      </c>
      <c r="T117" s="14">
        <v>0</v>
      </c>
      <c r="U117" s="14">
        <v>0</v>
      </c>
      <c r="V117" s="14">
        <f t="shared" si="6"/>
        <v>10340774.939999999</v>
      </c>
      <c r="W117" s="15">
        <v>4136785.91</v>
      </c>
      <c r="Y117" s="15">
        <f t="shared" si="7"/>
        <v>205652803.12</v>
      </c>
    </row>
    <row r="118" spans="2:25" x14ac:dyDescent="0.25">
      <c r="B118" s="20">
        <v>42887</v>
      </c>
      <c r="C118" s="14">
        <v>79216767.109999999</v>
      </c>
      <c r="D118" s="14">
        <v>6362354.3099999996</v>
      </c>
      <c r="E118" s="14">
        <v>33759367.200000003</v>
      </c>
      <c r="F118" s="14">
        <v>10497188</v>
      </c>
      <c r="G118" s="14">
        <f t="shared" si="8"/>
        <v>129835676.62</v>
      </c>
      <c r="H118" s="14">
        <v>300123</v>
      </c>
      <c r="I118" s="28">
        <v>0</v>
      </c>
      <c r="J118" s="14">
        <v>9303500.6500000004</v>
      </c>
      <c r="K118" s="14">
        <v>0</v>
      </c>
      <c r="L118" s="14">
        <f t="shared" si="9"/>
        <v>9603623.6500000004</v>
      </c>
      <c r="M118" s="14">
        <v>2752601.61</v>
      </c>
      <c r="N118" s="14">
        <v>26962.2</v>
      </c>
      <c r="O118" s="14">
        <v>824440.99</v>
      </c>
      <c r="P118" s="14">
        <v>3391666.66</v>
      </c>
      <c r="Q118" s="15">
        <f t="shared" si="10"/>
        <v>2779563.81</v>
      </c>
      <c r="R118" s="15">
        <f t="shared" si="11"/>
        <v>4216107.6500000004</v>
      </c>
      <c r="S118" s="14">
        <v>0</v>
      </c>
      <c r="T118" s="14">
        <v>186180</v>
      </c>
      <c r="U118" s="14">
        <v>0</v>
      </c>
      <c r="V118" s="14">
        <f t="shared" si="6"/>
        <v>7181851.4600000009</v>
      </c>
      <c r="W118" s="15">
        <v>2829100.77</v>
      </c>
      <c r="Y118" s="15">
        <f t="shared" si="7"/>
        <v>149450252.50000003</v>
      </c>
    </row>
    <row r="119" spans="2:25" x14ac:dyDescent="0.25">
      <c r="B119" s="21">
        <v>42917</v>
      </c>
      <c r="C119" s="14">
        <v>87065448.359999999</v>
      </c>
      <c r="D119" s="14">
        <v>6968325.9000000004</v>
      </c>
      <c r="E119" s="14">
        <v>32282998.079999998</v>
      </c>
      <c r="F119" s="14">
        <v>28702760.699999999</v>
      </c>
      <c r="G119" s="14">
        <f t="shared" si="8"/>
        <v>155019533.03999999</v>
      </c>
      <c r="H119" s="14">
        <v>4022637</v>
      </c>
      <c r="I119" s="14">
        <v>0</v>
      </c>
      <c r="J119" s="14">
        <v>23808291.649999999</v>
      </c>
      <c r="K119" s="14">
        <v>0</v>
      </c>
      <c r="L119" s="14">
        <f t="shared" si="9"/>
        <v>27830928.649999999</v>
      </c>
      <c r="M119" s="14">
        <v>2881333.2</v>
      </c>
      <c r="N119" s="14">
        <v>118832.44</v>
      </c>
      <c r="O119" s="14">
        <v>832684.33000000007</v>
      </c>
      <c r="P119" s="14">
        <v>2133333.37</v>
      </c>
      <c r="Q119" s="15">
        <f t="shared" si="10"/>
        <v>3000165.64</v>
      </c>
      <c r="R119" s="15">
        <f t="shared" si="11"/>
        <v>2966017.7</v>
      </c>
      <c r="S119" s="14">
        <v>0</v>
      </c>
      <c r="T119" s="14">
        <v>0</v>
      </c>
      <c r="U119" s="14">
        <v>0</v>
      </c>
      <c r="V119" s="14">
        <f t="shared" si="6"/>
        <v>5966183.3399999999</v>
      </c>
      <c r="W119" s="15">
        <v>619710.88</v>
      </c>
      <c r="Y119" s="15">
        <f t="shared" si="7"/>
        <v>189436355.91</v>
      </c>
    </row>
    <row r="120" spans="2:25" x14ac:dyDescent="0.25">
      <c r="B120" s="22">
        <v>42948</v>
      </c>
      <c r="C120" s="14">
        <v>73786517.810000002</v>
      </c>
      <c r="D120" s="14">
        <v>9365211.3599999994</v>
      </c>
      <c r="E120" s="14">
        <v>27920446.620000001</v>
      </c>
      <c r="F120" s="14">
        <v>9990357.0299999993</v>
      </c>
      <c r="G120" s="14">
        <f t="shared" si="8"/>
        <v>121062532.82000001</v>
      </c>
      <c r="H120" s="14">
        <v>413832.68</v>
      </c>
      <c r="I120" s="28">
        <v>0</v>
      </c>
      <c r="J120" s="14">
        <v>14872966.119999999</v>
      </c>
      <c r="K120" s="14">
        <v>0</v>
      </c>
      <c r="L120" s="14">
        <f t="shared" si="9"/>
        <v>15286798.799999999</v>
      </c>
      <c r="M120" s="14">
        <v>2880568.1</v>
      </c>
      <c r="N120" s="14">
        <v>71070.600000000006</v>
      </c>
      <c r="O120" s="14">
        <v>841009.98</v>
      </c>
      <c r="P120" s="14">
        <v>1783333.33</v>
      </c>
      <c r="Q120" s="15">
        <f t="shared" si="10"/>
        <v>2951638.7</v>
      </c>
      <c r="R120" s="15">
        <f t="shared" si="11"/>
        <v>2624343.31</v>
      </c>
      <c r="S120" s="14">
        <v>0</v>
      </c>
      <c r="T120" s="14">
        <v>0</v>
      </c>
      <c r="U120" s="14">
        <v>0</v>
      </c>
      <c r="V120" s="14">
        <f t="shared" si="6"/>
        <v>5575982.0099999998</v>
      </c>
      <c r="W120" s="15">
        <v>412263.13</v>
      </c>
      <c r="Y120" s="15">
        <f t="shared" si="7"/>
        <v>142337576.76000002</v>
      </c>
    </row>
    <row r="121" spans="2:25" x14ac:dyDescent="0.25">
      <c r="B121" s="23">
        <v>42979</v>
      </c>
      <c r="C121" s="14">
        <v>71809976.480000004</v>
      </c>
      <c r="D121" s="14">
        <v>19571755.370000001</v>
      </c>
      <c r="E121" s="14">
        <v>36430095.719999999</v>
      </c>
      <c r="F121" s="14">
        <v>11493953.279999999</v>
      </c>
      <c r="G121" s="14">
        <f t="shared" si="8"/>
        <v>139305780.84999999</v>
      </c>
      <c r="H121" s="14">
        <v>4523599.16</v>
      </c>
      <c r="I121" s="14">
        <v>0</v>
      </c>
      <c r="J121" s="14">
        <v>8582360.1600000001</v>
      </c>
      <c r="K121" s="14">
        <v>0</v>
      </c>
      <c r="L121" s="14">
        <f t="shared" si="9"/>
        <v>13105959.32</v>
      </c>
      <c r="M121" s="14">
        <v>0</v>
      </c>
      <c r="N121" s="14">
        <v>0</v>
      </c>
      <c r="O121" s="14">
        <v>0</v>
      </c>
      <c r="P121" s="14">
        <v>0</v>
      </c>
      <c r="Q121" s="15">
        <f t="shared" si="10"/>
        <v>0</v>
      </c>
      <c r="R121" s="15">
        <f t="shared" si="11"/>
        <v>0</v>
      </c>
      <c r="S121" s="14">
        <v>0</v>
      </c>
      <c r="T121" s="14">
        <v>0</v>
      </c>
      <c r="U121" s="14">
        <v>0</v>
      </c>
      <c r="V121" s="14">
        <f t="shared" si="6"/>
        <v>0</v>
      </c>
      <c r="W121" s="15">
        <v>379569.61</v>
      </c>
      <c r="Y121" s="15">
        <f t="shared" si="7"/>
        <v>152791309.78</v>
      </c>
    </row>
    <row r="122" spans="2:25" x14ac:dyDescent="0.25">
      <c r="B122" s="24">
        <v>43009</v>
      </c>
      <c r="C122" s="14">
        <v>72382689.120000005</v>
      </c>
      <c r="D122" s="14">
        <v>5000594.09</v>
      </c>
      <c r="E122" s="14">
        <v>33627947.979999997</v>
      </c>
      <c r="F122" s="14">
        <v>10402547.49</v>
      </c>
      <c r="G122" s="14">
        <f t="shared" si="8"/>
        <v>121413778.67999999</v>
      </c>
      <c r="H122" s="14">
        <v>1501885.96</v>
      </c>
      <c r="I122" s="28">
        <v>0</v>
      </c>
      <c r="J122" s="14">
        <v>34015269.299999997</v>
      </c>
      <c r="K122" s="14">
        <v>0</v>
      </c>
      <c r="L122" s="14">
        <f t="shared" si="9"/>
        <v>35517155.259999998</v>
      </c>
      <c r="M122" s="14">
        <v>5657762.96</v>
      </c>
      <c r="N122" s="14">
        <v>58699.519999999997</v>
      </c>
      <c r="O122" s="14">
        <v>1707335.6400000001</v>
      </c>
      <c r="P122" s="14">
        <v>1783333.33</v>
      </c>
      <c r="Q122" s="15">
        <f t="shared" si="10"/>
        <v>5716462.4799999995</v>
      </c>
      <c r="R122" s="15">
        <f t="shared" si="11"/>
        <v>3490668.97</v>
      </c>
      <c r="S122" s="14">
        <v>0</v>
      </c>
      <c r="T122" s="14">
        <v>0</v>
      </c>
      <c r="U122" s="14">
        <v>0</v>
      </c>
      <c r="V122" s="14">
        <f t="shared" si="6"/>
        <v>9207131.4499999993</v>
      </c>
      <c r="W122" s="15">
        <v>0</v>
      </c>
      <c r="Y122" s="15">
        <f t="shared" si="7"/>
        <v>166138065.38999999</v>
      </c>
    </row>
    <row r="123" spans="2:25" x14ac:dyDescent="0.25">
      <c r="B123" s="25">
        <v>43040</v>
      </c>
      <c r="C123" s="14">
        <v>78065866.780000001</v>
      </c>
      <c r="D123" s="14">
        <v>4801827.7699999996</v>
      </c>
      <c r="E123" s="14">
        <v>14725243.48</v>
      </c>
      <c r="F123" s="14">
        <v>10708400.300000001</v>
      </c>
      <c r="G123" s="14">
        <f t="shared" si="8"/>
        <v>108301338.33</v>
      </c>
      <c r="H123" s="14">
        <v>93710.73</v>
      </c>
      <c r="I123" s="14">
        <v>0</v>
      </c>
      <c r="J123" s="14">
        <v>58736670.090000004</v>
      </c>
      <c r="K123" s="14">
        <v>0</v>
      </c>
      <c r="L123" s="14">
        <f t="shared" si="9"/>
        <v>58830380.82</v>
      </c>
      <c r="M123" s="14">
        <v>2777105.5</v>
      </c>
      <c r="N123" s="14">
        <v>65517.88</v>
      </c>
      <c r="O123" s="14">
        <v>866494.3899999999</v>
      </c>
      <c r="P123" s="14">
        <v>3566666.66</v>
      </c>
      <c r="Q123" s="15">
        <f t="shared" si="10"/>
        <v>2842623.38</v>
      </c>
      <c r="R123" s="15">
        <f t="shared" si="11"/>
        <v>4433161.05</v>
      </c>
      <c r="S123" s="14">
        <v>0</v>
      </c>
      <c r="T123" s="14">
        <v>0</v>
      </c>
      <c r="U123" s="14">
        <v>0</v>
      </c>
      <c r="V123" s="14">
        <f t="shared" si="6"/>
        <v>7275784.4299999997</v>
      </c>
      <c r="W123" s="15">
        <v>-1302693.92</v>
      </c>
      <c r="Y123" s="15">
        <f t="shared" si="7"/>
        <v>173104809.66</v>
      </c>
    </row>
    <row r="124" spans="2:25" x14ac:dyDescent="0.25">
      <c r="B124" s="26">
        <v>43070</v>
      </c>
      <c r="C124" s="14">
        <v>188375872.58000001</v>
      </c>
      <c r="D124" s="14">
        <v>28549820.469999999</v>
      </c>
      <c r="E124" s="14">
        <v>79183329.530000001</v>
      </c>
      <c r="F124" s="14">
        <v>73678946.840000004</v>
      </c>
      <c r="G124" s="14">
        <f t="shared" si="8"/>
        <v>369787969.42000008</v>
      </c>
      <c r="H124" s="14">
        <v>5048775.32</v>
      </c>
      <c r="I124" s="14">
        <v>0</v>
      </c>
      <c r="J124" s="14">
        <v>113985531.52</v>
      </c>
      <c r="K124" s="14">
        <v>0</v>
      </c>
      <c r="L124" s="14">
        <f t="shared" si="9"/>
        <v>119034306.84</v>
      </c>
      <c r="M124" s="14">
        <v>0</v>
      </c>
      <c r="N124" s="14">
        <v>6163.64</v>
      </c>
      <c r="O124" s="14">
        <v>0</v>
      </c>
      <c r="P124" s="14">
        <v>1783333.35</v>
      </c>
      <c r="Q124" s="15">
        <f t="shared" si="10"/>
        <v>6163.64</v>
      </c>
      <c r="R124" s="15">
        <f t="shared" si="11"/>
        <v>1783333.35</v>
      </c>
      <c r="S124" s="14">
        <v>0</v>
      </c>
      <c r="T124" s="14">
        <v>1740000</v>
      </c>
      <c r="U124" s="14">
        <v>0</v>
      </c>
      <c r="V124" s="14">
        <f t="shared" si="6"/>
        <v>3529496.99</v>
      </c>
      <c r="W124" s="15">
        <v>-94989.42</v>
      </c>
      <c r="Y124" s="15">
        <f t="shared" si="7"/>
        <v>492256783.8300001</v>
      </c>
    </row>
    <row r="125" spans="2:25" x14ac:dyDescent="0.25">
      <c r="B125" s="13">
        <v>43101</v>
      </c>
      <c r="C125" s="14">
        <v>56558694.409999996</v>
      </c>
      <c r="D125" s="14">
        <v>287337.5</v>
      </c>
      <c r="E125" s="14">
        <v>18759973.850000001</v>
      </c>
      <c r="F125" s="14">
        <v>9484126.1600000001</v>
      </c>
      <c r="G125" s="14">
        <f t="shared" si="8"/>
        <v>85090131.919999987</v>
      </c>
      <c r="H125" s="14">
        <v>0</v>
      </c>
      <c r="I125" s="14">
        <v>0</v>
      </c>
      <c r="J125" s="14">
        <v>867251.8</v>
      </c>
      <c r="K125" s="14">
        <v>0</v>
      </c>
      <c r="L125" s="14">
        <f t="shared" si="9"/>
        <v>867251.8</v>
      </c>
      <c r="M125" s="14">
        <v>5771946.2000000002</v>
      </c>
      <c r="N125" s="14">
        <v>1201735.1200000001</v>
      </c>
      <c r="O125" s="14">
        <v>1759069.93</v>
      </c>
      <c r="P125" s="14">
        <v>28571428.539999999</v>
      </c>
      <c r="Q125" s="15">
        <f t="shared" si="10"/>
        <v>6973681.3200000003</v>
      </c>
      <c r="R125" s="15">
        <f t="shared" si="11"/>
        <v>30330498.469999999</v>
      </c>
      <c r="S125" s="14">
        <v>0</v>
      </c>
      <c r="T125" s="14">
        <v>0</v>
      </c>
      <c r="U125" s="14">
        <v>0</v>
      </c>
      <c r="V125" s="14">
        <f t="shared" si="6"/>
        <v>37304179.789999999</v>
      </c>
      <c r="W125" s="15">
        <v>19207550.149999999</v>
      </c>
      <c r="Y125" s="15">
        <f t="shared" si="7"/>
        <v>142469113.65999997</v>
      </c>
    </row>
    <row r="126" spans="2:25" x14ac:dyDescent="0.25">
      <c r="B126" s="16">
        <v>43132</v>
      </c>
      <c r="C126" s="14">
        <v>57852889.109999999</v>
      </c>
      <c r="D126" s="14">
        <v>4037424.97</v>
      </c>
      <c r="E126" s="14">
        <v>25161671.829999998</v>
      </c>
      <c r="F126" s="14">
        <v>10372604.16</v>
      </c>
      <c r="G126" s="14">
        <f t="shared" si="8"/>
        <v>97424590.069999993</v>
      </c>
      <c r="H126" s="14">
        <v>0</v>
      </c>
      <c r="I126" s="14">
        <v>0</v>
      </c>
      <c r="J126" s="14">
        <v>13993805.25</v>
      </c>
      <c r="K126" s="14">
        <v>0</v>
      </c>
      <c r="L126" s="14">
        <f t="shared" si="9"/>
        <v>13993805.25</v>
      </c>
      <c r="M126" s="14">
        <v>2626735.29</v>
      </c>
      <c r="N126" s="14">
        <v>0</v>
      </c>
      <c r="O126" s="14">
        <v>892748.72</v>
      </c>
      <c r="P126" s="14">
        <v>0</v>
      </c>
      <c r="Q126" s="15">
        <f t="shared" si="10"/>
        <v>2626735.29</v>
      </c>
      <c r="R126" s="15">
        <f t="shared" si="11"/>
        <v>892748.72</v>
      </c>
      <c r="S126" s="14">
        <v>0</v>
      </c>
      <c r="T126" s="14">
        <v>0</v>
      </c>
      <c r="U126" s="14">
        <v>0</v>
      </c>
      <c r="V126" s="14">
        <f t="shared" si="6"/>
        <v>3519484.01</v>
      </c>
      <c r="W126" s="15">
        <v>3148819.82</v>
      </c>
      <c r="Y126" s="15">
        <f t="shared" si="7"/>
        <v>118086699.14999999</v>
      </c>
    </row>
    <row r="127" spans="2:25" x14ac:dyDescent="0.25">
      <c r="B127" s="17">
        <v>43160</v>
      </c>
      <c r="C127" s="14">
        <v>56827943.590000004</v>
      </c>
      <c r="D127" s="14">
        <v>3797089.39</v>
      </c>
      <c r="E127" s="14">
        <v>34353322.369999997</v>
      </c>
      <c r="F127" s="14">
        <v>11766626.65</v>
      </c>
      <c r="G127" s="14">
        <f t="shared" si="8"/>
        <v>106744982</v>
      </c>
      <c r="H127" s="14">
        <v>560000</v>
      </c>
      <c r="I127" s="14">
        <v>0</v>
      </c>
      <c r="J127" s="14">
        <v>19849431.07</v>
      </c>
      <c r="K127" s="14">
        <v>0</v>
      </c>
      <c r="L127" s="14">
        <f t="shared" si="9"/>
        <v>20409431.07</v>
      </c>
      <c r="M127" s="14">
        <v>0</v>
      </c>
      <c r="N127" s="14">
        <v>522526.19999999995</v>
      </c>
      <c r="O127" s="14">
        <v>0</v>
      </c>
      <c r="P127" s="14">
        <v>14285714.27</v>
      </c>
      <c r="Q127" s="15">
        <f t="shared" si="10"/>
        <v>522526.19999999995</v>
      </c>
      <c r="R127" s="15">
        <f t="shared" si="11"/>
        <v>14285714.27</v>
      </c>
      <c r="S127" s="14">
        <v>0</v>
      </c>
      <c r="T127" s="14">
        <v>0</v>
      </c>
      <c r="U127" s="14">
        <v>0</v>
      </c>
      <c r="V127" s="14">
        <f t="shared" si="6"/>
        <v>14808240.469999999</v>
      </c>
      <c r="W127" s="15">
        <v>31754093.530000001</v>
      </c>
      <c r="Y127" s="15">
        <f t="shared" si="7"/>
        <v>173716747.06999999</v>
      </c>
    </row>
    <row r="128" spans="2:25" x14ac:dyDescent="0.25">
      <c r="B128" s="18">
        <v>43191</v>
      </c>
      <c r="C128" s="14">
        <v>58394008.990000002</v>
      </c>
      <c r="D128" s="14">
        <v>7822125.3099999996</v>
      </c>
      <c r="E128" s="14">
        <v>16158781.68</v>
      </c>
      <c r="F128" s="14">
        <v>3716502.04</v>
      </c>
      <c r="G128" s="14">
        <f t="shared" si="8"/>
        <v>86091418.020000011</v>
      </c>
      <c r="H128" s="14">
        <v>0</v>
      </c>
      <c r="I128" s="14">
        <v>0</v>
      </c>
      <c r="J128" s="14">
        <v>4352583.76</v>
      </c>
      <c r="K128" s="14">
        <v>0</v>
      </c>
      <c r="L128" s="14">
        <f t="shared" si="9"/>
        <v>4352583.76</v>
      </c>
      <c r="M128" s="14">
        <v>5777783.8200000003</v>
      </c>
      <c r="N128" s="14">
        <v>496331.97000000044</v>
      </c>
      <c r="O128" s="14">
        <v>1812370.99</v>
      </c>
      <c r="P128" s="14">
        <v>14285714.27</v>
      </c>
      <c r="Q128" s="15">
        <f t="shared" si="10"/>
        <v>6274115.790000001</v>
      </c>
      <c r="R128" s="15">
        <f t="shared" si="11"/>
        <v>16098085.26</v>
      </c>
      <c r="S128" s="14">
        <v>0</v>
      </c>
      <c r="T128" s="14">
        <v>0</v>
      </c>
      <c r="U128" s="14">
        <v>0</v>
      </c>
      <c r="V128" s="14">
        <f t="shared" si="6"/>
        <v>22372201.050000001</v>
      </c>
      <c r="W128" s="15">
        <v>15993807.689999999</v>
      </c>
      <c r="Y128" s="15">
        <f t="shared" si="7"/>
        <v>128810010.52000001</v>
      </c>
    </row>
    <row r="129" spans="2:25" x14ac:dyDescent="0.25">
      <c r="B129" s="19">
        <v>43221</v>
      </c>
      <c r="C129" s="14">
        <v>60956773.689999998</v>
      </c>
      <c r="D129" s="14">
        <v>2496596.7200000002</v>
      </c>
      <c r="E129" s="14">
        <v>21838902.399999999</v>
      </c>
      <c r="F129" s="14">
        <v>17653867.68</v>
      </c>
      <c r="G129" s="14">
        <f t="shared" si="8"/>
        <v>102946140.49000001</v>
      </c>
      <c r="H129" s="14">
        <v>467702.3</v>
      </c>
      <c r="I129" s="14">
        <v>0</v>
      </c>
      <c r="J129" s="14">
        <v>30318043.77</v>
      </c>
      <c r="K129" s="14">
        <v>0</v>
      </c>
      <c r="L129" s="14">
        <f t="shared" si="9"/>
        <v>30785746.07</v>
      </c>
      <c r="M129" s="14">
        <v>2925118.089999998</v>
      </c>
      <c r="N129" s="14">
        <v>556220.18000000017</v>
      </c>
      <c r="O129" s="14">
        <v>919799.94</v>
      </c>
      <c r="P129" s="14">
        <v>28571428.539999999</v>
      </c>
      <c r="Q129" s="15">
        <f t="shared" si="10"/>
        <v>3481338.2699999982</v>
      </c>
      <c r="R129" s="15">
        <f t="shared" si="11"/>
        <v>29491228.48</v>
      </c>
      <c r="S129" s="14">
        <v>0</v>
      </c>
      <c r="T129" s="14">
        <v>0</v>
      </c>
      <c r="U129" s="14">
        <v>0</v>
      </c>
      <c r="V129" s="14">
        <f t="shared" si="6"/>
        <v>32972566.75</v>
      </c>
      <c r="W129" s="15">
        <v>22666576</v>
      </c>
      <c r="Y129" s="15">
        <f t="shared" si="7"/>
        <v>189371029.31</v>
      </c>
    </row>
    <row r="130" spans="2:25" x14ac:dyDescent="0.25">
      <c r="B130" s="20">
        <v>43252</v>
      </c>
      <c r="C130" s="14">
        <v>146619992.38999999</v>
      </c>
      <c r="D130" s="14">
        <v>25254706.649999999</v>
      </c>
      <c r="E130" s="14">
        <v>43283342.82</v>
      </c>
      <c r="F130" s="14">
        <v>12551323.140000001</v>
      </c>
      <c r="G130" s="14">
        <f t="shared" si="8"/>
        <v>227709365</v>
      </c>
      <c r="H130" s="14">
        <v>291092.84999999998</v>
      </c>
      <c r="I130" s="14">
        <v>0</v>
      </c>
      <c r="J130" s="14">
        <v>29313062.969999999</v>
      </c>
      <c r="K130" s="14">
        <v>0</v>
      </c>
      <c r="L130" s="14">
        <f t="shared" si="9"/>
        <v>29604155.82</v>
      </c>
      <c r="M130" s="14">
        <v>0</v>
      </c>
      <c r="N130" s="14">
        <v>104526.80000000028</v>
      </c>
      <c r="O130" s="14">
        <v>0</v>
      </c>
      <c r="P130" s="14">
        <v>14285714.380000001</v>
      </c>
      <c r="Q130" s="15">
        <f t="shared" si="10"/>
        <v>104526.80000000028</v>
      </c>
      <c r="R130" s="15">
        <f t="shared" si="11"/>
        <v>14285714.380000001</v>
      </c>
      <c r="S130" s="14">
        <v>0</v>
      </c>
      <c r="T130" s="14">
        <v>0</v>
      </c>
      <c r="U130" s="14">
        <v>0</v>
      </c>
      <c r="V130" s="14">
        <f t="shared" si="6"/>
        <v>14390241.180000002</v>
      </c>
      <c r="W130" s="15">
        <v>19593092.879999999</v>
      </c>
      <c r="Y130" s="15">
        <f t="shared" si="7"/>
        <v>291296854.88</v>
      </c>
    </row>
    <row r="131" spans="2:25" x14ac:dyDescent="0.25">
      <c r="B131" s="21">
        <v>43282</v>
      </c>
      <c r="C131" s="14">
        <v>94526380.670000002</v>
      </c>
      <c r="D131" s="14">
        <v>11167952.08</v>
      </c>
      <c r="E131" s="14">
        <v>28057481.390000001</v>
      </c>
      <c r="F131" s="14">
        <v>14486253.98</v>
      </c>
      <c r="G131" s="14">
        <f t="shared" si="8"/>
        <v>148238068.12</v>
      </c>
      <c r="H131" s="14">
        <v>588908.03</v>
      </c>
      <c r="I131" s="14">
        <v>0</v>
      </c>
      <c r="J131" s="14">
        <v>17285419.050000001</v>
      </c>
      <c r="K131" s="14">
        <v>0</v>
      </c>
      <c r="L131" s="14">
        <f t="shared" si="9"/>
        <v>17874327.080000002</v>
      </c>
      <c r="M131" s="14">
        <v>3015733.77</v>
      </c>
      <c r="N131" s="14">
        <v>0</v>
      </c>
      <c r="O131" s="14">
        <v>928999.74</v>
      </c>
      <c r="P131" s="14">
        <v>0</v>
      </c>
      <c r="Q131" s="15">
        <f t="shared" si="10"/>
        <v>3015733.77</v>
      </c>
      <c r="R131" s="15">
        <f t="shared" si="11"/>
        <v>928999.74</v>
      </c>
      <c r="S131" s="14">
        <v>0</v>
      </c>
      <c r="T131" s="14">
        <v>0</v>
      </c>
      <c r="U131" s="14">
        <v>0</v>
      </c>
      <c r="V131" s="14">
        <f t="shared" si="6"/>
        <v>3944733.51</v>
      </c>
      <c r="W131" s="15">
        <v>716747.06</v>
      </c>
      <c r="Y131" s="15">
        <f t="shared" si="7"/>
        <v>170773875.77000001</v>
      </c>
    </row>
    <row r="132" spans="2:25" x14ac:dyDescent="0.25">
      <c r="B132" s="22">
        <v>43313</v>
      </c>
      <c r="C132" s="14">
        <v>71247176.409999996</v>
      </c>
      <c r="D132" s="14">
        <v>17172803.91</v>
      </c>
      <c r="E132" s="14">
        <v>37083024.270000003</v>
      </c>
      <c r="F132" s="14">
        <v>12322182.25</v>
      </c>
      <c r="G132" s="14">
        <f t="shared" si="8"/>
        <v>137825186.84</v>
      </c>
      <c r="H132" s="14">
        <v>849805.56</v>
      </c>
      <c r="I132" s="14">
        <v>0</v>
      </c>
      <c r="J132" s="14">
        <v>2817648.02</v>
      </c>
      <c r="K132" s="14">
        <v>0</v>
      </c>
      <c r="L132" s="14">
        <f t="shared" si="9"/>
        <v>3667453.58</v>
      </c>
      <c r="M132" s="14">
        <v>5729449.7000000002</v>
      </c>
      <c r="N132" s="14">
        <v>0</v>
      </c>
      <c r="O132" s="14">
        <v>1885963.04</v>
      </c>
      <c r="P132" s="14">
        <v>0</v>
      </c>
      <c r="Q132" s="15">
        <f t="shared" si="10"/>
        <v>5729449.7000000002</v>
      </c>
      <c r="R132" s="15">
        <f t="shared" si="11"/>
        <v>1885963.04</v>
      </c>
      <c r="S132" s="14">
        <v>0</v>
      </c>
      <c r="T132" s="14">
        <v>0</v>
      </c>
      <c r="U132" s="14">
        <v>0</v>
      </c>
      <c r="V132" s="14">
        <f t="shared" si="6"/>
        <v>7615412.7400000002</v>
      </c>
      <c r="W132" s="15">
        <v>4475241.2699999996</v>
      </c>
      <c r="Y132" s="15">
        <f t="shared" si="7"/>
        <v>153583294.43000004</v>
      </c>
    </row>
    <row r="133" spans="2:25" x14ac:dyDescent="0.25">
      <c r="B133" s="23">
        <v>43344</v>
      </c>
      <c r="C133" s="14">
        <v>101812334.70999999</v>
      </c>
      <c r="D133" s="14">
        <v>16199825.890000001</v>
      </c>
      <c r="E133" s="14">
        <v>59432009.950000003</v>
      </c>
      <c r="F133" s="14">
        <v>102109386.06</v>
      </c>
      <c r="G133" s="14">
        <f t="shared" si="8"/>
        <v>279553556.61000001</v>
      </c>
      <c r="H133" s="14">
        <v>13543427.99</v>
      </c>
      <c r="I133" s="14">
        <v>0</v>
      </c>
      <c r="J133" s="14">
        <v>10745877.93</v>
      </c>
      <c r="K133" s="14">
        <v>0</v>
      </c>
      <c r="L133" s="14">
        <f t="shared" si="9"/>
        <v>24289305.920000002</v>
      </c>
      <c r="M133" s="14">
        <v>0</v>
      </c>
      <c r="N133" s="14">
        <v>0</v>
      </c>
      <c r="O133" s="14">
        <v>0</v>
      </c>
      <c r="P133" s="14">
        <v>0</v>
      </c>
      <c r="Q133" s="15">
        <f t="shared" si="10"/>
        <v>0</v>
      </c>
      <c r="R133" s="15">
        <f t="shared" si="11"/>
        <v>0</v>
      </c>
      <c r="S133" s="14">
        <v>0</v>
      </c>
      <c r="T133" s="14">
        <v>0</v>
      </c>
      <c r="U133" s="14">
        <v>0</v>
      </c>
      <c r="V133" s="14">
        <f t="shared" ref="V133:V196" si="12">SUM(Q133:U133)</f>
        <v>0</v>
      </c>
      <c r="W133" s="15">
        <v>76766784.200000003</v>
      </c>
      <c r="Y133" s="15">
        <f t="shared" ref="Y133:Y196" si="13">G133+V133+L133+W133</f>
        <v>380609646.73000002</v>
      </c>
    </row>
    <row r="134" spans="2:25" x14ac:dyDescent="0.25">
      <c r="B134" s="24">
        <v>43374</v>
      </c>
      <c r="C134" s="14">
        <v>64886192.479999997</v>
      </c>
      <c r="D134" s="14">
        <v>1001300</v>
      </c>
      <c r="E134" s="14">
        <v>35978381.189999998</v>
      </c>
      <c r="F134" s="14">
        <v>39272215.149999999</v>
      </c>
      <c r="G134" s="14">
        <f t="shared" ref="G134:G194" si="14">SUM(C134:F134)</f>
        <v>141138088.81999999</v>
      </c>
      <c r="H134" s="14">
        <v>0</v>
      </c>
      <c r="I134" s="14">
        <v>0</v>
      </c>
      <c r="J134" s="14">
        <v>333682.77</v>
      </c>
      <c r="K134" s="14">
        <v>0</v>
      </c>
      <c r="L134" s="14">
        <f t="shared" ref="L134:L197" si="15">SUM(H134:K134)</f>
        <v>333682.77</v>
      </c>
      <c r="M134" s="14">
        <v>5804881.75</v>
      </c>
      <c r="N134" s="14">
        <v>0</v>
      </c>
      <c r="O134" s="14">
        <v>1923868.75</v>
      </c>
      <c r="P134" s="14">
        <v>0</v>
      </c>
      <c r="Q134" s="15">
        <f t="shared" ref="Q134:Q197" si="16">M134+N134</f>
        <v>5804881.75</v>
      </c>
      <c r="R134" s="15">
        <f t="shared" ref="R134:R197" si="17">O134+P134</f>
        <v>1923868.75</v>
      </c>
      <c r="S134" s="14">
        <v>0</v>
      </c>
      <c r="T134" s="14">
        <v>0</v>
      </c>
      <c r="U134" s="14">
        <v>0</v>
      </c>
      <c r="V134" s="14">
        <f t="shared" si="12"/>
        <v>7728750.5</v>
      </c>
      <c r="W134" s="29">
        <v>-20214807.210000001</v>
      </c>
      <c r="X134" s="30"/>
      <c r="Y134" s="15">
        <f t="shared" si="13"/>
        <v>128985714.88</v>
      </c>
    </row>
    <row r="135" spans="2:25" x14ac:dyDescent="0.25">
      <c r="B135" s="25">
        <v>43405</v>
      </c>
      <c r="C135" s="14">
        <v>71337489.900000006</v>
      </c>
      <c r="D135" s="14">
        <v>3563162.36</v>
      </c>
      <c r="E135" s="14">
        <v>29190553.420000002</v>
      </c>
      <c r="F135" s="14">
        <v>25860392.68</v>
      </c>
      <c r="G135" s="14">
        <f t="shared" si="14"/>
        <v>129951598.36000001</v>
      </c>
      <c r="H135" s="14">
        <v>44402.09</v>
      </c>
      <c r="I135" s="14">
        <v>0</v>
      </c>
      <c r="J135" s="14">
        <v>-1177044.07</v>
      </c>
      <c r="K135" s="14">
        <v>0</v>
      </c>
      <c r="L135" s="14">
        <f t="shared" si="15"/>
        <v>-1132641.98</v>
      </c>
      <c r="M135" s="14">
        <v>2851817.62</v>
      </c>
      <c r="N135" s="14">
        <v>0</v>
      </c>
      <c r="O135" s="14">
        <v>976388.49</v>
      </c>
      <c r="P135" s="14">
        <v>0</v>
      </c>
      <c r="Q135" s="15">
        <f t="shared" si="16"/>
        <v>2851817.62</v>
      </c>
      <c r="R135" s="15">
        <f t="shared" si="17"/>
        <v>976388.49</v>
      </c>
      <c r="S135" s="14">
        <v>0</v>
      </c>
      <c r="T135" s="14">
        <v>0</v>
      </c>
      <c r="U135" s="14">
        <v>0</v>
      </c>
      <c r="V135" s="14">
        <f t="shared" si="12"/>
        <v>3828206.1100000003</v>
      </c>
      <c r="W135" s="29">
        <v>0</v>
      </c>
      <c r="X135" s="30"/>
      <c r="Y135" s="15">
        <f t="shared" si="13"/>
        <v>132647162.49000001</v>
      </c>
    </row>
    <row r="136" spans="2:25" x14ac:dyDescent="0.25">
      <c r="B136" s="26">
        <v>43435</v>
      </c>
      <c r="C136" s="14">
        <v>192109686.56999999</v>
      </c>
      <c r="D136" s="14">
        <v>6734369.7400000002</v>
      </c>
      <c r="E136" s="14">
        <v>60749311.810000002</v>
      </c>
      <c r="F136" s="14">
        <v>92810092.200000003</v>
      </c>
      <c r="G136" s="14">
        <f t="shared" si="14"/>
        <v>352403460.31999999</v>
      </c>
      <c r="H136" s="14">
        <v>1402132.49</v>
      </c>
      <c r="I136" s="14">
        <v>0</v>
      </c>
      <c r="J136" s="14">
        <v>29598354.079999998</v>
      </c>
      <c r="K136" s="14">
        <v>0</v>
      </c>
      <c r="L136" s="14">
        <f t="shared" si="15"/>
        <v>31000486.569999997</v>
      </c>
      <c r="M136" s="14">
        <v>2980491.799999997</v>
      </c>
      <c r="N136" s="14">
        <v>393279.97</v>
      </c>
      <c r="O136" s="14">
        <v>986152.41</v>
      </c>
      <c r="P136" s="14">
        <v>0</v>
      </c>
      <c r="Q136" s="15">
        <f t="shared" si="16"/>
        <v>3373771.7699999968</v>
      </c>
      <c r="R136" s="15">
        <f t="shared" si="17"/>
        <v>986152.41</v>
      </c>
      <c r="S136" s="14">
        <v>0</v>
      </c>
      <c r="T136" s="14">
        <v>0</v>
      </c>
      <c r="U136" s="14">
        <v>0</v>
      </c>
      <c r="V136" s="14">
        <f t="shared" si="12"/>
        <v>4359924.1799999969</v>
      </c>
      <c r="W136" s="29">
        <v>0</v>
      </c>
      <c r="X136" s="30"/>
      <c r="Y136" s="15">
        <f t="shared" si="13"/>
        <v>387763871.06999999</v>
      </c>
    </row>
    <row r="137" spans="2:25" x14ac:dyDescent="0.25">
      <c r="B137" s="13">
        <v>43466</v>
      </c>
      <c r="C137" s="14">
        <v>45781692.130000003</v>
      </c>
      <c r="D137" s="14">
        <v>1832790.29</v>
      </c>
      <c r="E137" s="14">
        <v>35093970.149999999</v>
      </c>
      <c r="F137" s="14">
        <v>16563301.550000001</v>
      </c>
      <c r="G137" s="14">
        <f t="shared" si="14"/>
        <v>99271754.11999999</v>
      </c>
      <c r="H137" s="14">
        <v>0</v>
      </c>
      <c r="I137" s="14">
        <v>0</v>
      </c>
      <c r="J137" s="14">
        <v>0</v>
      </c>
      <c r="K137" s="14">
        <v>0</v>
      </c>
      <c r="L137" s="14">
        <f t="shared" si="15"/>
        <v>0</v>
      </c>
      <c r="M137" s="14">
        <v>3021734.62</v>
      </c>
      <c r="N137" s="14">
        <v>926300.71</v>
      </c>
      <c r="O137" s="14">
        <v>996011.9</v>
      </c>
      <c r="P137" s="14">
        <v>8766666.6699999999</v>
      </c>
      <c r="Q137" s="15">
        <f t="shared" si="16"/>
        <v>3948035.33</v>
      </c>
      <c r="R137" s="15">
        <f t="shared" si="17"/>
        <v>9762678.5700000003</v>
      </c>
      <c r="S137" s="14">
        <v>0</v>
      </c>
      <c r="T137" s="14">
        <v>0</v>
      </c>
      <c r="U137" s="14">
        <v>0</v>
      </c>
      <c r="V137" s="14">
        <f t="shared" si="12"/>
        <v>13710713.9</v>
      </c>
      <c r="W137" s="29">
        <v>-23697.16</v>
      </c>
      <c r="X137" s="30"/>
      <c r="Y137" s="15">
        <f t="shared" si="13"/>
        <v>112958770.86</v>
      </c>
    </row>
    <row r="138" spans="2:25" x14ac:dyDescent="0.25">
      <c r="B138" s="16">
        <v>43497</v>
      </c>
      <c r="C138" s="14">
        <v>53447694.289999999</v>
      </c>
      <c r="D138" s="14">
        <v>3673500.37</v>
      </c>
      <c r="E138" s="14">
        <v>24199923.440000001</v>
      </c>
      <c r="F138" s="14">
        <v>10866099.07</v>
      </c>
      <c r="G138" s="14">
        <f t="shared" si="14"/>
        <v>92187217.169999987</v>
      </c>
      <c r="H138" s="14">
        <v>153084.22</v>
      </c>
      <c r="I138" s="14">
        <v>0</v>
      </c>
      <c r="J138" s="14">
        <v>2647010.94</v>
      </c>
      <c r="K138" s="14">
        <v>0</v>
      </c>
      <c r="L138" s="14">
        <f t="shared" si="15"/>
        <v>2800095.16</v>
      </c>
      <c r="M138" s="14">
        <v>2721837.71</v>
      </c>
      <c r="N138" s="14">
        <v>768631.23</v>
      </c>
      <c r="O138" s="14">
        <v>1005972.81</v>
      </c>
      <c r="P138" s="14">
        <v>8766666.6699999999</v>
      </c>
      <c r="Q138" s="15">
        <f t="shared" si="16"/>
        <v>3490468.94</v>
      </c>
      <c r="R138" s="15">
        <f t="shared" si="17"/>
        <v>9772639.4800000004</v>
      </c>
      <c r="S138" s="14">
        <v>0</v>
      </c>
      <c r="T138" s="14">
        <v>0</v>
      </c>
      <c r="U138" s="14">
        <v>0</v>
      </c>
      <c r="V138" s="14">
        <f t="shared" si="12"/>
        <v>13263108.42</v>
      </c>
      <c r="W138" s="29">
        <v>0</v>
      </c>
      <c r="X138" s="30"/>
      <c r="Y138" s="15">
        <f t="shared" si="13"/>
        <v>108250420.74999999</v>
      </c>
    </row>
    <row r="139" spans="2:25" x14ac:dyDescent="0.25">
      <c r="B139" s="17">
        <v>43525</v>
      </c>
      <c r="C139" s="14">
        <v>97409047.129999995</v>
      </c>
      <c r="D139" s="14">
        <v>4472736.24</v>
      </c>
      <c r="E139" s="14">
        <v>42462318.539999999</v>
      </c>
      <c r="F139" s="14">
        <v>10972992.449999999</v>
      </c>
      <c r="G139" s="14">
        <f t="shared" si="14"/>
        <v>155317094.35999998</v>
      </c>
      <c r="H139" s="14">
        <v>499188.06</v>
      </c>
      <c r="I139" s="14">
        <v>0</v>
      </c>
      <c r="J139" s="14">
        <v>17270295.43</v>
      </c>
      <c r="K139" s="14">
        <v>0</v>
      </c>
      <c r="L139" s="14">
        <f t="shared" si="15"/>
        <v>17769483.489999998</v>
      </c>
      <c r="M139" s="14">
        <v>0</v>
      </c>
      <c r="N139" s="14">
        <v>0</v>
      </c>
      <c r="O139" s="14">
        <v>0</v>
      </c>
      <c r="P139" s="14">
        <v>8766666.6699999999</v>
      </c>
      <c r="Q139" s="15">
        <f t="shared" si="16"/>
        <v>0</v>
      </c>
      <c r="R139" s="15">
        <f t="shared" si="17"/>
        <v>8766666.6699999999</v>
      </c>
      <c r="S139" s="14">
        <v>0</v>
      </c>
      <c r="T139" s="14">
        <v>0</v>
      </c>
      <c r="U139" s="14">
        <v>0</v>
      </c>
      <c r="V139" s="14">
        <f t="shared" si="12"/>
        <v>8766666.6699999999</v>
      </c>
      <c r="W139" s="29">
        <v>-300257.90999999997</v>
      </c>
      <c r="X139" s="30"/>
      <c r="Y139" s="15">
        <f t="shared" si="13"/>
        <v>181552986.60999998</v>
      </c>
    </row>
    <row r="140" spans="2:25" x14ac:dyDescent="0.25">
      <c r="B140" s="18">
        <v>43556</v>
      </c>
      <c r="C140" s="14">
        <v>65691006.060000002</v>
      </c>
      <c r="D140" s="14">
        <v>4133503.04</v>
      </c>
      <c r="E140" s="14">
        <v>34863365.840000004</v>
      </c>
      <c r="F140" s="14">
        <v>11416244.75</v>
      </c>
      <c r="G140" s="14">
        <f t="shared" si="14"/>
        <v>116104119.69000001</v>
      </c>
      <c r="H140" s="14">
        <v>196439.58</v>
      </c>
      <c r="I140" s="14">
        <v>0</v>
      </c>
      <c r="J140" s="14">
        <v>-8698.91</v>
      </c>
      <c r="K140" s="14">
        <v>0</v>
      </c>
      <c r="L140" s="14">
        <f t="shared" si="15"/>
        <v>187740.66999999998</v>
      </c>
      <c r="M140" s="14">
        <v>5878511.6799999997</v>
      </c>
      <c r="N140" s="14">
        <v>1435541.79</v>
      </c>
      <c r="O140" s="14">
        <v>2042224.51</v>
      </c>
      <c r="P140" s="14">
        <v>8766666.6699999999</v>
      </c>
      <c r="Q140" s="15">
        <f t="shared" si="16"/>
        <v>7314053.4699999997</v>
      </c>
      <c r="R140" s="15">
        <f t="shared" si="17"/>
        <v>10808891.18</v>
      </c>
      <c r="S140" s="14">
        <v>0</v>
      </c>
      <c r="T140" s="14">
        <v>0</v>
      </c>
      <c r="U140" s="14">
        <v>0</v>
      </c>
      <c r="V140" s="14">
        <f t="shared" si="12"/>
        <v>18122944.649999999</v>
      </c>
      <c r="W140" s="29">
        <v>980422.34</v>
      </c>
      <c r="X140" s="30"/>
      <c r="Y140" s="15">
        <f t="shared" si="13"/>
        <v>135395227.34999999</v>
      </c>
    </row>
    <row r="141" spans="2:25" x14ac:dyDescent="0.25">
      <c r="B141" s="19">
        <v>43586</v>
      </c>
      <c r="C141" s="14">
        <v>73537042.359999999</v>
      </c>
      <c r="D141" s="14">
        <v>6213583.5999999996</v>
      </c>
      <c r="E141" s="14">
        <v>56312973.549999997</v>
      </c>
      <c r="F141" s="14">
        <v>19361673.629999999</v>
      </c>
      <c r="G141" s="14">
        <f t="shared" si="14"/>
        <v>155425273.13999999</v>
      </c>
      <c r="H141" s="14">
        <v>686121.18</v>
      </c>
      <c r="I141" s="14">
        <v>0</v>
      </c>
      <c r="J141" s="14">
        <v>0</v>
      </c>
      <c r="K141" s="14">
        <v>0</v>
      </c>
      <c r="L141" s="14">
        <f t="shared" si="15"/>
        <v>686121.18</v>
      </c>
      <c r="M141" s="14">
        <v>2970493.95</v>
      </c>
      <c r="N141" s="14">
        <v>605995.82999999996</v>
      </c>
      <c r="O141" s="14">
        <v>1036456.13</v>
      </c>
      <c r="P141" s="14">
        <v>8766666.6699999999</v>
      </c>
      <c r="Q141" s="15">
        <f t="shared" si="16"/>
        <v>3576489.7800000003</v>
      </c>
      <c r="R141" s="15">
        <f t="shared" si="17"/>
        <v>9803122.8000000007</v>
      </c>
      <c r="S141" s="14">
        <v>0</v>
      </c>
      <c r="T141" s="14">
        <v>0</v>
      </c>
      <c r="U141" s="14">
        <v>0</v>
      </c>
      <c r="V141" s="14">
        <f t="shared" si="12"/>
        <v>13379612.580000002</v>
      </c>
      <c r="W141" s="29">
        <v>-410908.05</v>
      </c>
      <c r="X141" s="30"/>
      <c r="Y141" s="15">
        <f t="shared" si="13"/>
        <v>169080098.84999999</v>
      </c>
    </row>
    <row r="142" spans="2:25" x14ac:dyDescent="0.25">
      <c r="B142" s="20">
        <v>43617</v>
      </c>
      <c r="C142" s="14">
        <v>68966558.269999996</v>
      </c>
      <c r="D142" s="14">
        <v>5475044.1399999997</v>
      </c>
      <c r="E142" s="14">
        <v>27366744.960000001</v>
      </c>
      <c r="F142" s="14">
        <v>24532010.550000001</v>
      </c>
      <c r="G142" s="14">
        <f t="shared" si="14"/>
        <v>126340357.92</v>
      </c>
      <c r="H142" s="14">
        <v>233167.13</v>
      </c>
      <c r="I142" s="14">
        <v>0</v>
      </c>
      <c r="J142" s="14">
        <v>4621187.22</v>
      </c>
      <c r="K142" s="14">
        <v>0</v>
      </c>
      <c r="L142" s="14">
        <f t="shared" si="15"/>
        <v>4854354.3499999996</v>
      </c>
      <c r="M142" s="14">
        <v>0</v>
      </c>
      <c r="N142" s="14">
        <v>0</v>
      </c>
      <c r="O142" s="14">
        <v>0</v>
      </c>
      <c r="P142" s="14">
        <v>8766666.6699999999</v>
      </c>
      <c r="Q142" s="15">
        <f t="shared" si="16"/>
        <v>0</v>
      </c>
      <c r="R142" s="15">
        <f t="shared" si="17"/>
        <v>8766666.6699999999</v>
      </c>
      <c r="S142" s="14">
        <v>0</v>
      </c>
      <c r="T142" s="14">
        <v>0</v>
      </c>
      <c r="U142" s="14">
        <v>0</v>
      </c>
      <c r="V142" s="14">
        <f t="shared" si="12"/>
        <v>8766666.6699999999</v>
      </c>
      <c r="W142" s="29">
        <v>-6030286.8799999999</v>
      </c>
      <c r="X142" s="30"/>
      <c r="Y142" s="15">
        <f t="shared" si="13"/>
        <v>133931092.06</v>
      </c>
    </row>
    <row r="143" spans="2:25" x14ac:dyDescent="0.25">
      <c r="B143" s="21">
        <v>43647</v>
      </c>
      <c r="C143" s="14">
        <v>98458492.239999995</v>
      </c>
      <c r="D143" s="14">
        <v>7190791.96</v>
      </c>
      <c r="E143" s="14">
        <v>37322617.140000001</v>
      </c>
      <c r="F143" s="14">
        <v>82290375.510000005</v>
      </c>
      <c r="G143" s="14">
        <f t="shared" si="14"/>
        <v>225262276.84999996</v>
      </c>
      <c r="H143" s="14">
        <v>511499.33</v>
      </c>
      <c r="I143" s="28">
        <v>0</v>
      </c>
      <c r="J143" s="14">
        <v>7288478.71</v>
      </c>
      <c r="K143" s="14">
        <v>0</v>
      </c>
      <c r="L143" s="14">
        <f t="shared" si="15"/>
        <v>7799978.04</v>
      </c>
      <c r="M143" s="14">
        <v>5816886.6699999999</v>
      </c>
      <c r="N143" s="14">
        <v>690565.96</v>
      </c>
      <c r="O143" s="14">
        <v>2104108.21</v>
      </c>
      <c r="P143" s="14">
        <v>52599999.979999997</v>
      </c>
      <c r="Q143" s="15">
        <f t="shared" si="16"/>
        <v>6507452.6299999999</v>
      </c>
      <c r="R143" s="15">
        <f t="shared" si="17"/>
        <v>54704108.189999998</v>
      </c>
      <c r="S143" s="14">
        <v>0</v>
      </c>
      <c r="T143" s="14">
        <v>0</v>
      </c>
      <c r="U143" s="14">
        <v>0</v>
      </c>
      <c r="V143" s="14">
        <f t="shared" si="12"/>
        <v>61211560.82</v>
      </c>
      <c r="W143" s="29">
        <v>0</v>
      </c>
      <c r="X143" s="30"/>
      <c r="Y143" s="15">
        <f t="shared" si="13"/>
        <v>294273815.70999998</v>
      </c>
    </row>
    <row r="144" spans="2:25" x14ac:dyDescent="0.25">
      <c r="B144" s="22">
        <v>43678</v>
      </c>
      <c r="C144" s="14">
        <v>77763861.25</v>
      </c>
      <c r="D144" s="14">
        <v>10329176.470000001</v>
      </c>
      <c r="E144" s="14">
        <v>32016571.469999999</v>
      </c>
      <c r="F144" s="14">
        <v>18944515.850000001</v>
      </c>
      <c r="G144" s="14">
        <f t="shared" si="14"/>
        <v>139054125.03999999</v>
      </c>
      <c r="H144" s="14">
        <v>767638.51</v>
      </c>
      <c r="I144" s="14">
        <v>0</v>
      </c>
      <c r="J144" s="14">
        <v>10605100.949999999</v>
      </c>
      <c r="K144" s="14">
        <v>0</v>
      </c>
      <c r="L144" s="14">
        <f t="shared" si="15"/>
        <v>11372739.459999999</v>
      </c>
      <c r="M144" s="14">
        <v>0</v>
      </c>
      <c r="N144" s="14">
        <v>0</v>
      </c>
      <c r="O144" s="14">
        <v>0</v>
      </c>
      <c r="P144" s="14">
        <v>0</v>
      </c>
      <c r="Q144" s="15">
        <f t="shared" si="16"/>
        <v>0</v>
      </c>
      <c r="R144" s="15">
        <f t="shared" si="17"/>
        <v>0</v>
      </c>
      <c r="S144" s="14">
        <v>0</v>
      </c>
      <c r="T144" s="14">
        <v>0</v>
      </c>
      <c r="U144" s="14">
        <v>0</v>
      </c>
      <c r="V144" s="14">
        <f t="shared" si="12"/>
        <v>0</v>
      </c>
      <c r="W144" s="29">
        <v>-218623.2</v>
      </c>
      <c r="X144" s="30"/>
      <c r="Y144" s="15">
        <f t="shared" si="13"/>
        <v>150208241.30000001</v>
      </c>
    </row>
    <row r="145" spans="2:25" x14ac:dyDescent="0.25">
      <c r="B145" s="23">
        <v>43709</v>
      </c>
      <c r="C145" s="14">
        <v>72364980.209999993</v>
      </c>
      <c r="D145" s="14">
        <v>5899992.5300000003</v>
      </c>
      <c r="E145" s="14">
        <v>35653551.18</v>
      </c>
      <c r="F145" s="14">
        <v>33692523.909999996</v>
      </c>
      <c r="G145" s="14">
        <f t="shared" si="14"/>
        <v>147611047.82999998</v>
      </c>
      <c r="H145" s="14">
        <v>1749713.08</v>
      </c>
      <c r="I145" s="28">
        <v>0</v>
      </c>
      <c r="J145" s="14">
        <v>11800380.859999999</v>
      </c>
      <c r="K145" s="14">
        <v>0</v>
      </c>
      <c r="L145" s="14">
        <f t="shared" si="15"/>
        <v>13550093.939999999</v>
      </c>
      <c r="M145" s="14">
        <v>5734038.3399999999</v>
      </c>
      <c r="N145" s="14">
        <v>0</v>
      </c>
      <c r="O145" s="14">
        <v>2146399.85</v>
      </c>
      <c r="P145" s="14">
        <v>0</v>
      </c>
      <c r="Q145" s="15">
        <f t="shared" si="16"/>
        <v>5734038.3399999999</v>
      </c>
      <c r="R145" s="15">
        <f t="shared" si="17"/>
        <v>2146399.85</v>
      </c>
      <c r="S145" s="14">
        <v>0</v>
      </c>
      <c r="T145" s="14">
        <v>0</v>
      </c>
      <c r="U145" s="14">
        <v>0</v>
      </c>
      <c r="V145" s="14">
        <f t="shared" si="12"/>
        <v>7880438.1899999995</v>
      </c>
      <c r="W145" s="29">
        <v>0</v>
      </c>
      <c r="X145" s="30"/>
      <c r="Y145" s="15">
        <f t="shared" si="13"/>
        <v>169041579.95999998</v>
      </c>
    </row>
    <row r="146" spans="2:25" x14ac:dyDescent="0.25">
      <c r="B146" s="24">
        <v>43739</v>
      </c>
      <c r="C146" s="14">
        <v>69783780.719999999</v>
      </c>
      <c r="D146" s="14">
        <v>15560056.41</v>
      </c>
      <c r="E146" s="14">
        <v>33282407.25</v>
      </c>
      <c r="F146" s="14">
        <v>30850376.550000001</v>
      </c>
      <c r="G146" s="14">
        <f t="shared" si="14"/>
        <v>149476620.93000001</v>
      </c>
      <c r="H146" s="14">
        <v>6795388.6100000003</v>
      </c>
      <c r="I146" s="14">
        <v>0</v>
      </c>
      <c r="J146" s="14">
        <v>14531892.130000001</v>
      </c>
      <c r="K146" s="14">
        <v>0</v>
      </c>
      <c r="L146" s="14">
        <f t="shared" si="15"/>
        <v>21327280.740000002</v>
      </c>
      <c r="M146" s="14">
        <v>2852399.94</v>
      </c>
      <c r="N146" s="14">
        <v>0</v>
      </c>
      <c r="O146" s="14">
        <v>1089325.42</v>
      </c>
      <c r="P146" s="14">
        <v>0</v>
      </c>
      <c r="Q146" s="15">
        <f t="shared" si="16"/>
        <v>2852399.94</v>
      </c>
      <c r="R146" s="15">
        <f t="shared" si="17"/>
        <v>1089325.42</v>
      </c>
      <c r="S146" s="14">
        <v>0</v>
      </c>
      <c r="T146" s="14">
        <v>0</v>
      </c>
      <c r="U146" s="14">
        <v>0</v>
      </c>
      <c r="V146" s="14">
        <f t="shared" si="12"/>
        <v>3941725.36</v>
      </c>
      <c r="W146" s="29">
        <v>-5220050.2300000004</v>
      </c>
      <c r="X146" s="30"/>
      <c r="Y146" s="15">
        <f t="shared" si="13"/>
        <v>169525576.80000004</v>
      </c>
    </row>
    <row r="147" spans="2:25" x14ac:dyDescent="0.25">
      <c r="B147" s="25">
        <v>43770</v>
      </c>
      <c r="C147" s="14">
        <v>75105549.590000004</v>
      </c>
      <c r="D147" s="14">
        <v>17802044.670000002</v>
      </c>
      <c r="E147" s="14">
        <v>42227645.659999996</v>
      </c>
      <c r="F147" s="14">
        <v>26276070.789999999</v>
      </c>
      <c r="G147" s="14">
        <f t="shared" si="14"/>
        <v>161411310.71000001</v>
      </c>
      <c r="H147" s="14">
        <v>41598286.859999999</v>
      </c>
      <c r="I147" s="28">
        <v>0</v>
      </c>
      <c r="J147" s="14">
        <v>11978982.66</v>
      </c>
      <c r="K147" s="14">
        <v>0</v>
      </c>
      <c r="L147" s="14">
        <f t="shared" si="15"/>
        <v>53577269.519999996</v>
      </c>
      <c r="M147" s="14">
        <v>0</v>
      </c>
      <c r="N147" s="14">
        <v>0</v>
      </c>
      <c r="O147" s="14">
        <v>0</v>
      </c>
      <c r="P147" s="14">
        <v>0</v>
      </c>
      <c r="Q147" s="15">
        <f t="shared" si="16"/>
        <v>0</v>
      </c>
      <c r="R147" s="15">
        <f t="shared" si="17"/>
        <v>0</v>
      </c>
      <c r="S147" s="14">
        <v>0</v>
      </c>
      <c r="T147" s="14">
        <v>0</v>
      </c>
      <c r="U147" s="14">
        <v>0</v>
      </c>
      <c r="V147" s="14">
        <f t="shared" si="12"/>
        <v>0</v>
      </c>
      <c r="W147" s="29">
        <v>0</v>
      </c>
      <c r="X147" s="30"/>
      <c r="Y147" s="15">
        <f t="shared" si="13"/>
        <v>214988580.23000002</v>
      </c>
    </row>
    <row r="148" spans="2:25" x14ac:dyDescent="0.25">
      <c r="B148" s="26">
        <v>43800</v>
      </c>
      <c r="C148" s="14">
        <v>195818417.75</v>
      </c>
      <c r="D148" s="14">
        <v>22622306.879999999</v>
      </c>
      <c r="E148" s="14">
        <v>76805436.280000001</v>
      </c>
      <c r="F148" s="14">
        <v>70640866.090000004</v>
      </c>
      <c r="G148" s="14">
        <f t="shared" si="14"/>
        <v>365887027</v>
      </c>
      <c r="H148" s="14">
        <v>9353000.5</v>
      </c>
      <c r="I148" s="14">
        <v>0</v>
      </c>
      <c r="J148" s="14">
        <v>56836934.119999997</v>
      </c>
      <c r="K148" s="14">
        <v>0</v>
      </c>
      <c r="L148" s="14">
        <f t="shared" si="15"/>
        <v>66189934.619999997</v>
      </c>
      <c r="M148" s="14">
        <v>5491893.6200000001</v>
      </c>
      <c r="N148" s="14">
        <v>0</v>
      </c>
      <c r="O148" s="14">
        <v>2211437.9</v>
      </c>
      <c r="P148" s="14">
        <v>0</v>
      </c>
      <c r="Q148" s="15">
        <f t="shared" si="16"/>
        <v>5491893.6200000001</v>
      </c>
      <c r="R148" s="15">
        <f t="shared" si="17"/>
        <v>2211437.9</v>
      </c>
      <c r="S148" s="28">
        <v>0</v>
      </c>
      <c r="T148" s="14">
        <v>0</v>
      </c>
      <c r="U148" s="14">
        <v>0</v>
      </c>
      <c r="V148" s="14">
        <f t="shared" si="12"/>
        <v>7703331.5199999996</v>
      </c>
      <c r="W148" s="29">
        <v>-775664.86</v>
      </c>
      <c r="X148" s="30"/>
      <c r="Y148" s="15">
        <f t="shared" si="13"/>
        <v>439004628.27999997</v>
      </c>
    </row>
    <row r="149" spans="2:25" x14ac:dyDescent="0.25">
      <c r="B149" s="13">
        <v>43831</v>
      </c>
      <c r="C149" s="14">
        <v>67503160.760000005</v>
      </c>
      <c r="D149" s="14">
        <v>1341388.81</v>
      </c>
      <c r="E149" s="14">
        <v>19884739.09</v>
      </c>
      <c r="F149" s="14">
        <v>12578878.48</v>
      </c>
      <c r="G149" s="14">
        <f t="shared" si="14"/>
        <v>101308167.14000002</v>
      </c>
      <c r="H149" s="14">
        <v>0</v>
      </c>
      <c r="I149" s="14">
        <v>0</v>
      </c>
      <c r="J149" s="14">
        <v>49343474.32</v>
      </c>
      <c r="K149" s="14">
        <v>0</v>
      </c>
      <c r="L149" s="14">
        <f t="shared" si="15"/>
        <v>49343474.32</v>
      </c>
      <c r="M149" s="14">
        <v>0</v>
      </c>
      <c r="N149" s="14">
        <v>0</v>
      </c>
      <c r="O149" s="14">
        <v>0</v>
      </c>
      <c r="P149" s="14">
        <v>0</v>
      </c>
      <c r="Q149" s="15">
        <f t="shared" si="16"/>
        <v>0</v>
      </c>
      <c r="R149" s="15">
        <f t="shared" si="17"/>
        <v>0</v>
      </c>
      <c r="S149" s="14">
        <v>0</v>
      </c>
      <c r="T149" s="14">
        <v>0</v>
      </c>
      <c r="U149" s="14">
        <v>0</v>
      </c>
      <c r="V149" s="14">
        <f t="shared" si="12"/>
        <v>0</v>
      </c>
      <c r="W149" s="29">
        <v>-1374846.2</v>
      </c>
      <c r="X149" s="30"/>
      <c r="Y149" s="15">
        <f t="shared" si="13"/>
        <v>149276795.26000002</v>
      </c>
    </row>
    <row r="150" spans="2:25" x14ac:dyDescent="0.25">
      <c r="B150" s="16">
        <v>43862</v>
      </c>
      <c r="C150" s="14">
        <v>71225432.739999995</v>
      </c>
      <c r="D150" s="14">
        <v>3755247.25</v>
      </c>
      <c r="E150" s="14">
        <v>47748896.799999997</v>
      </c>
      <c r="F150" s="14">
        <v>20078644.66</v>
      </c>
      <c r="G150" s="14">
        <f t="shared" si="14"/>
        <v>142808221.44999999</v>
      </c>
      <c r="H150" s="14">
        <v>50495.64</v>
      </c>
      <c r="I150" s="28">
        <v>0</v>
      </c>
      <c r="J150" s="14">
        <v>28438261.34</v>
      </c>
      <c r="K150" s="14">
        <v>0</v>
      </c>
      <c r="L150" s="14">
        <f t="shared" si="15"/>
        <v>28488756.98</v>
      </c>
      <c r="M150" s="14">
        <v>0</v>
      </c>
      <c r="N150" s="14">
        <v>0</v>
      </c>
      <c r="O150" s="14">
        <v>0</v>
      </c>
      <c r="P150" s="14">
        <v>0</v>
      </c>
      <c r="Q150" s="15">
        <f t="shared" si="16"/>
        <v>0</v>
      </c>
      <c r="R150" s="15">
        <f t="shared" si="17"/>
        <v>0</v>
      </c>
      <c r="S150" s="14">
        <v>0</v>
      </c>
      <c r="T150" s="14">
        <v>0</v>
      </c>
      <c r="U150" s="14">
        <v>0</v>
      </c>
      <c r="V150" s="14">
        <f t="shared" si="12"/>
        <v>0</v>
      </c>
      <c r="W150" s="29">
        <v>115275</v>
      </c>
      <c r="X150" s="30"/>
      <c r="Y150" s="15">
        <f t="shared" si="13"/>
        <v>171412253.42999998</v>
      </c>
    </row>
    <row r="151" spans="2:25" x14ac:dyDescent="0.25">
      <c r="B151" s="17">
        <v>43891</v>
      </c>
      <c r="C151" s="14">
        <v>71109724.439999998</v>
      </c>
      <c r="D151" s="14">
        <v>5793009.4400000004</v>
      </c>
      <c r="E151" s="14">
        <v>42845545.68</v>
      </c>
      <c r="F151" s="14">
        <v>18575842.469999999</v>
      </c>
      <c r="G151" s="14">
        <f t="shared" si="14"/>
        <v>138324122.03</v>
      </c>
      <c r="H151" s="14">
        <v>286865.11</v>
      </c>
      <c r="I151" s="14">
        <v>0</v>
      </c>
      <c r="J151" s="14">
        <v>44545922.840000004</v>
      </c>
      <c r="K151" s="14">
        <v>0</v>
      </c>
      <c r="L151" s="14">
        <f t="shared" si="15"/>
        <v>44832787.950000003</v>
      </c>
      <c r="M151" s="14">
        <v>7876089.4699999997</v>
      </c>
      <c r="N151" s="14">
        <v>0</v>
      </c>
      <c r="O151" s="14">
        <v>3400781.9</v>
      </c>
      <c r="P151" s="14">
        <v>0</v>
      </c>
      <c r="Q151" s="15">
        <f t="shared" si="16"/>
        <v>7876089.4699999997</v>
      </c>
      <c r="R151" s="15">
        <f t="shared" si="17"/>
        <v>3400781.9</v>
      </c>
      <c r="S151" s="14">
        <v>0</v>
      </c>
      <c r="T151" s="14">
        <v>0</v>
      </c>
      <c r="U151" s="14">
        <v>0</v>
      </c>
      <c r="V151" s="14">
        <f t="shared" si="12"/>
        <v>11276871.369999999</v>
      </c>
      <c r="W151" s="29">
        <v>-165776.10999999999</v>
      </c>
      <c r="X151" s="30"/>
      <c r="Y151" s="15">
        <f t="shared" si="13"/>
        <v>194268005.24000001</v>
      </c>
    </row>
    <row r="152" spans="2:25" x14ac:dyDescent="0.25">
      <c r="B152" s="18">
        <v>43922</v>
      </c>
      <c r="C152" s="14">
        <v>69518701.439999998</v>
      </c>
      <c r="D152" s="14">
        <v>7891975.6699999999</v>
      </c>
      <c r="E152" s="14">
        <v>42076144.759999998</v>
      </c>
      <c r="F152" s="14">
        <v>71177787.090000004</v>
      </c>
      <c r="G152" s="14">
        <f t="shared" si="14"/>
        <v>190664608.96000001</v>
      </c>
      <c r="H152" s="14">
        <v>30182710.649999999</v>
      </c>
      <c r="I152" s="14">
        <v>0</v>
      </c>
      <c r="J152" s="14">
        <v>11810400.789999999</v>
      </c>
      <c r="K152" s="14">
        <v>0</v>
      </c>
      <c r="L152" s="14">
        <f t="shared" si="15"/>
        <v>41993111.439999998</v>
      </c>
      <c r="M152" s="14">
        <v>2442699.5299999998</v>
      </c>
      <c r="N152" s="14">
        <v>0</v>
      </c>
      <c r="O152" s="14">
        <v>1156340.8999999999</v>
      </c>
      <c r="P152" s="14">
        <v>0</v>
      </c>
      <c r="Q152" s="15">
        <f t="shared" si="16"/>
        <v>2442699.5299999998</v>
      </c>
      <c r="R152" s="15">
        <f t="shared" si="17"/>
        <v>1156340.8999999999</v>
      </c>
      <c r="S152" s="14">
        <v>0</v>
      </c>
      <c r="T152" s="14">
        <v>0</v>
      </c>
      <c r="U152" s="14">
        <v>0</v>
      </c>
      <c r="V152" s="14">
        <f t="shared" si="12"/>
        <v>3599040.4299999997</v>
      </c>
      <c r="W152" s="29">
        <v>-3732143.96</v>
      </c>
      <c r="X152" s="30"/>
      <c r="Y152" s="15">
        <f t="shared" si="13"/>
        <v>232524616.87</v>
      </c>
    </row>
    <row r="153" spans="2:25" x14ac:dyDescent="0.25">
      <c r="B153" s="19">
        <v>43952</v>
      </c>
      <c r="C153" s="14">
        <v>78718853.349999994</v>
      </c>
      <c r="D153" s="14">
        <v>6919515.8300000001</v>
      </c>
      <c r="E153" s="14">
        <v>36585778.219999999</v>
      </c>
      <c r="F153" s="14">
        <v>20474084.219999999</v>
      </c>
      <c r="G153" s="14">
        <f t="shared" si="14"/>
        <v>142698231.62</v>
      </c>
      <c r="H153" s="14">
        <v>750996.34</v>
      </c>
      <c r="I153" s="14">
        <v>0</v>
      </c>
      <c r="J153" s="14">
        <v>2850311.95</v>
      </c>
      <c r="K153" s="14">
        <v>0</v>
      </c>
      <c r="L153" s="14">
        <f t="shared" si="15"/>
        <v>3601308.29</v>
      </c>
      <c r="M153" s="14">
        <v>0</v>
      </c>
      <c r="N153" s="14">
        <v>0</v>
      </c>
      <c r="O153" s="14">
        <v>0</v>
      </c>
      <c r="P153" s="14">
        <v>0</v>
      </c>
      <c r="Q153" s="15">
        <f t="shared" si="16"/>
        <v>0</v>
      </c>
      <c r="R153" s="15">
        <f t="shared" si="17"/>
        <v>0</v>
      </c>
      <c r="S153" s="14">
        <v>0</v>
      </c>
      <c r="T153" s="14">
        <v>0</v>
      </c>
      <c r="U153" s="14">
        <v>0</v>
      </c>
      <c r="V153" s="14">
        <f t="shared" si="12"/>
        <v>0</v>
      </c>
      <c r="W153" s="29">
        <v>0</v>
      </c>
      <c r="X153" s="30"/>
      <c r="Y153" s="15">
        <f t="shared" si="13"/>
        <v>146299539.91</v>
      </c>
    </row>
    <row r="154" spans="2:25" x14ac:dyDescent="0.25">
      <c r="B154" s="20">
        <v>43983</v>
      </c>
      <c r="C154" s="14">
        <v>75858198.609999999</v>
      </c>
      <c r="D154" s="14">
        <v>10006615.91</v>
      </c>
      <c r="E154" s="14">
        <v>36359241.560000002</v>
      </c>
      <c r="F154" s="14">
        <v>21618419.09</v>
      </c>
      <c r="G154" s="14">
        <f t="shared" si="14"/>
        <v>143842475.16999999</v>
      </c>
      <c r="H154" s="14">
        <v>875914.37</v>
      </c>
      <c r="I154" s="14">
        <v>0</v>
      </c>
      <c r="J154" s="14">
        <v>32451165.370000001</v>
      </c>
      <c r="K154" s="14">
        <v>0</v>
      </c>
      <c r="L154" s="14">
        <f t="shared" si="15"/>
        <v>33327079.740000002</v>
      </c>
      <c r="M154" s="14">
        <v>4663941.5</v>
      </c>
      <c r="N154" s="14">
        <v>0</v>
      </c>
      <c r="O154" s="14">
        <v>2347484.2400000002</v>
      </c>
      <c r="P154" s="14">
        <v>0</v>
      </c>
      <c r="Q154" s="15">
        <f t="shared" si="16"/>
        <v>4663941.5</v>
      </c>
      <c r="R154" s="15">
        <f t="shared" si="17"/>
        <v>2347484.2400000002</v>
      </c>
      <c r="S154" s="14">
        <v>0</v>
      </c>
      <c r="T154" s="14">
        <v>0</v>
      </c>
      <c r="U154" s="14">
        <v>0</v>
      </c>
      <c r="V154" s="14">
        <f t="shared" si="12"/>
        <v>7011425.7400000002</v>
      </c>
      <c r="W154" s="29">
        <v>-322582.44</v>
      </c>
      <c r="X154" s="30"/>
      <c r="Y154" s="15">
        <f t="shared" si="13"/>
        <v>183858398.21000001</v>
      </c>
    </row>
    <row r="155" spans="2:25" x14ac:dyDescent="0.25">
      <c r="B155" s="21">
        <v>44013</v>
      </c>
      <c r="C155" s="14">
        <v>88388127.159999996</v>
      </c>
      <c r="D155" s="14">
        <v>9343303.8300000001</v>
      </c>
      <c r="E155" s="14">
        <v>37162647.530000001</v>
      </c>
      <c r="F155" s="14">
        <v>14032098.789999999</v>
      </c>
      <c r="G155" s="14">
        <f t="shared" si="14"/>
        <v>148926177.30999997</v>
      </c>
      <c r="H155" s="14">
        <v>261446.74</v>
      </c>
      <c r="I155" s="28">
        <v>0</v>
      </c>
      <c r="J155" s="14">
        <v>4844156.1399999997</v>
      </c>
      <c r="K155" s="14">
        <v>0</v>
      </c>
      <c r="L155" s="14">
        <f t="shared" si="15"/>
        <v>5105602.88</v>
      </c>
      <c r="M155" s="14">
        <v>2220365.7599999998</v>
      </c>
      <c r="N155" s="14">
        <v>0</v>
      </c>
      <c r="O155" s="14">
        <v>1191379.76</v>
      </c>
      <c r="P155" s="14">
        <v>0</v>
      </c>
      <c r="Q155" s="15">
        <f t="shared" si="16"/>
        <v>2220365.7599999998</v>
      </c>
      <c r="R155" s="15">
        <f t="shared" si="17"/>
        <v>1191379.76</v>
      </c>
      <c r="S155" s="14">
        <v>0</v>
      </c>
      <c r="T155" s="14">
        <v>0</v>
      </c>
      <c r="U155" s="14">
        <v>0</v>
      </c>
      <c r="V155" s="14">
        <f t="shared" si="12"/>
        <v>3411745.5199999996</v>
      </c>
      <c r="W155" s="29">
        <v>-1512314.31</v>
      </c>
      <c r="X155" s="30"/>
      <c r="Y155" s="15">
        <f t="shared" si="13"/>
        <v>155931211.39999998</v>
      </c>
    </row>
    <row r="156" spans="2:25" x14ac:dyDescent="0.25">
      <c r="B156" s="22">
        <v>44044</v>
      </c>
      <c r="C156" s="31">
        <v>89932348.680000007</v>
      </c>
      <c r="D156" s="31">
        <v>7827273.6799999997</v>
      </c>
      <c r="E156" s="31">
        <v>36907410.479999997</v>
      </c>
      <c r="F156" s="31">
        <v>26296212.02</v>
      </c>
      <c r="G156" s="14">
        <f t="shared" si="14"/>
        <v>160963244.86000001</v>
      </c>
      <c r="H156" s="31">
        <v>7901792.3399999999</v>
      </c>
      <c r="I156" s="31">
        <v>0</v>
      </c>
      <c r="J156" s="31">
        <v>0</v>
      </c>
      <c r="K156" s="31">
        <v>0</v>
      </c>
      <c r="L156" s="14">
        <f t="shared" si="15"/>
        <v>7901792.3399999999</v>
      </c>
      <c r="M156" s="31">
        <v>2193448.58</v>
      </c>
      <c r="N156" s="31">
        <v>418066.65</v>
      </c>
      <c r="O156" s="31">
        <v>1203290.99</v>
      </c>
      <c r="P156" s="31">
        <v>8473892.5700000003</v>
      </c>
      <c r="Q156" s="15">
        <f t="shared" si="16"/>
        <v>2611515.23</v>
      </c>
      <c r="R156" s="15">
        <f t="shared" si="17"/>
        <v>9677183.5600000005</v>
      </c>
      <c r="S156" s="31">
        <v>0</v>
      </c>
      <c r="T156" s="31">
        <v>0</v>
      </c>
      <c r="U156" s="31">
        <v>0</v>
      </c>
      <c r="V156" s="14">
        <f t="shared" si="12"/>
        <v>12288698.790000001</v>
      </c>
      <c r="W156" s="32">
        <v>-706926.14</v>
      </c>
      <c r="X156" s="30"/>
      <c r="Y156" s="15">
        <f t="shared" si="13"/>
        <v>180446809.85000002</v>
      </c>
    </row>
    <row r="157" spans="2:25" x14ac:dyDescent="0.25">
      <c r="B157" s="23">
        <v>44075</v>
      </c>
      <c r="C157" s="33">
        <v>74823392.099999994</v>
      </c>
      <c r="D157" s="33">
        <v>7277940.7199999997</v>
      </c>
      <c r="E157" s="33">
        <v>37776854.68</v>
      </c>
      <c r="F157" s="33">
        <v>33915673.700000003</v>
      </c>
      <c r="G157" s="14">
        <f t="shared" si="14"/>
        <v>153793861.19999999</v>
      </c>
      <c r="H157" s="33">
        <v>356388.49</v>
      </c>
      <c r="I157" s="33">
        <v>0</v>
      </c>
      <c r="J157" s="33">
        <v>2349827.4</v>
      </c>
      <c r="K157" s="33">
        <v>0</v>
      </c>
      <c r="L157" s="14">
        <f t="shared" si="15"/>
        <v>2706215.8899999997</v>
      </c>
      <c r="M157" s="33">
        <v>2036917.54</v>
      </c>
      <c r="N157" s="33">
        <v>282049.82</v>
      </c>
      <c r="O157" s="33">
        <v>1215324.1399999999</v>
      </c>
      <c r="P157" s="33">
        <v>4163929.79</v>
      </c>
      <c r="Q157" s="15">
        <f t="shared" si="16"/>
        <v>2318967.36</v>
      </c>
      <c r="R157" s="15">
        <f t="shared" si="17"/>
        <v>5379253.9299999997</v>
      </c>
      <c r="S157" s="33">
        <v>0</v>
      </c>
      <c r="T157" s="33">
        <v>0</v>
      </c>
      <c r="U157" s="33">
        <v>0</v>
      </c>
      <c r="V157" s="14">
        <f t="shared" si="12"/>
        <v>7698221.2899999991</v>
      </c>
      <c r="W157" s="34">
        <v>-2988311.08</v>
      </c>
      <c r="X157" s="30"/>
      <c r="Y157" s="15">
        <f t="shared" si="13"/>
        <v>161209987.29999995</v>
      </c>
    </row>
    <row r="158" spans="2:25" x14ac:dyDescent="0.25">
      <c r="B158" s="24">
        <v>44105</v>
      </c>
      <c r="C158" s="33">
        <v>73295948.060000002</v>
      </c>
      <c r="D158" s="33">
        <v>8986621.0500000007</v>
      </c>
      <c r="E158" s="33">
        <v>35445799.140000001</v>
      </c>
      <c r="F158" s="33">
        <v>17162631.300000001</v>
      </c>
      <c r="G158" s="14">
        <f t="shared" si="14"/>
        <v>134890999.55000001</v>
      </c>
      <c r="H158" s="33">
        <v>6380820.7699999996</v>
      </c>
      <c r="I158" s="33">
        <v>0</v>
      </c>
      <c r="J158" s="33">
        <v>17976284.23</v>
      </c>
      <c r="K158" s="33">
        <v>0</v>
      </c>
      <c r="L158" s="14">
        <f t="shared" si="15"/>
        <v>24357105</v>
      </c>
      <c r="M158" s="33">
        <v>0</v>
      </c>
      <c r="N158" s="33">
        <v>265751.11</v>
      </c>
      <c r="O158" s="33">
        <v>0</v>
      </c>
      <c r="P158" s="33">
        <v>4180228.5</v>
      </c>
      <c r="Q158" s="15">
        <f t="shared" si="16"/>
        <v>265751.11</v>
      </c>
      <c r="R158" s="15">
        <f t="shared" si="17"/>
        <v>4180228.5</v>
      </c>
      <c r="S158" s="33">
        <v>0</v>
      </c>
      <c r="T158" s="33">
        <v>0</v>
      </c>
      <c r="U158" s="33">
        <v>0</v>
      </c>
      <c r="V158" s="14">
        <f t="shared" si="12"/>
        <v>4445979.6100000003</v>
      </c>
      <c r="W158" s="34">
        <v>-120737.64</v>
      </c>
      <c r="X158" s="30"/>
      <c r="Y158" s="15">
        <f t="shared" si="13"/>
        <v>163573346.52000004</v>
      </c>
    </row>
    <row r="159" spans="2:25" x14ac:dyDescent="0.25">
      <c r="B159" s="25">
        <v>44136</v>
      </c>
      <c r="C159" s="33">
        <v>80393031.469999999</v>
      </c>
      <c r="D159" s="33">
        <v>21224080.899999999</v>
      </c>
      <c r="E159" s="33">
        <v>44052994.140000001</v>
      </c>
      <c r="F159" s="33">
        <v>21833651.190000001</v>
      </c>
      <c r="G159" s="14">
        <f t="shared" si="14"/>
        <v>167503757.69999999</v>
      </c>
      <c r="H159" s="33">
        <v>1328156.8899999999</v>
      </c>
      <c r="I159" s="33">
        <v>0</v>
      </c>
      <c r="J159" s="33">
        <v>22254005.93</v>
      </c>
      <c r="K159" s="33">
        <v>0</v>
      </c>
      <c r="L159" s="14">
        <f t="shared" si="15"/>
        <v>23582162.82</v>
      </c>
      <c r="M159" s="33">
        <v>4031534.56</v>
      </c>
      <c r="N159" s="33">
        <v>263587.15000000002</v>
      </c>
      <c r="O159" s="33">
        <v>2467231.9900000002</v>
      </c>
      <c r="P159" s="33">
        <v>4182392.46</v>
      </c>
      <c r="Q159" s="15">
        <f t="shared" si="16"/>
        <v>4295121.71</v>
      </c>
      <c r="R159" s="15">
        <f t="shared" si="17"/>
        <v>6649624.4500000002</v>
      </c>
      <c r="S159" s="33">
        <v>0</v>
      </c>
      <c r="T159" s="33">
        <v>0</v>
      </c>
      <c r="U159" s="33">
        <v>0</v>
      </c>
      <c r="V159" s="14">
        <f t="shared" si="12"/>
        <v>10944746.16</v>
      </c>
      <c r="W159" s="34">
        <v>-428226.01</v>
      </c>
      <c r="X159" s="30"/>
      <c r="Y159" s="15">
        <f t="shared" si="13"/>
        <v>201602440.66999999</v>
      </c>
    </row>
    <row r="160" spans="2:25" x14ac:dyDescent="0.25">
      <c r="B160" s="26">
        <v>44166</v>
      </c>
      <c r="C160" s="33">
        <v>208963746.43000001</v>
      </c>
      <c r="D160" s="33">
        <v>32865047.5</v>
      </c>
      <c r="E160" s="33">
        <v>59041228.670000002</v>
      </c>
      <c r="F160" s="33">
        <v>58130888.219999999</v>
      </c>
      <c r="G160" s="14">
        <f t="shared" si="14"/>
        <v>359000910.82000005</v>
      </c>
      <c r="H160" s="33">
        <v>4292106.5999999996</v>
      </c>
      <c r="I160" s="33">
        <v>0</v>
      </c>
      <c r="J160" s="33">
        <v>40912275.219999999</v>
      </c>
      <c r="K160" s="33">
        <v>0</v>
      </c>
      <c r="L160" s="14">
        <f t="shared" si="15"/>
        <v>45204381.82</v>
      </c>
      <c r="M160" s="33">
        <v>2027346.4100000001</v>
      </c>
      <c r="N160" s="33">
        <v>0</v>
      </c>
      <c r="O160" s="33">
        <v>1252150.98</v>
      </c>
      <c r="P160" s="33">
        <v>0</v>
      </c>
      <c r="Q160" s="15">
        <f t="shared" si="16"/>
        <v>2027346.4100000001</v>
      </c>
      <c r="R160" s="15">
        <f t="shared" si="17"/>
        <v>1252150.98</v>
      </c>
      <c r="S160" s="33">
        <v>0</v>
      </c>
      <c r="T160" s="33">
        <v>0</v>
      </c>
      <c r="U160" s="33">
        <v>0</v>
      </c>
      <c r="V160" s="14">
        <f t="shared" si="12"/>
        <v>3279497.39</v>
      </c>
      <c r="W160" s="34">
        <v>3488471.27</v>
      </c>
      <c r="X160" s="30"/>
      <c r="Y160" s="15">
        <f t="shared" si="13"/>
        <v>410973261.30000001</v>
      </c>
    </row>
    <row r="161" spans="2:25" x14ac:dyDescent="0.25">
      <c r="B161" s="13">
        <v>44197</v>
      </c>
      <c r="C161" s="33">
        <v>52559677.159999996</v>
      </c>
      <c r="D161" s="33">
        <v>2087732.22</v>
      </c>
      <c r="E161" s="33">
        <v>53329712.289999999</v>
      </c>
      <c r="F161" s="33">
        <v>12883983.25</v>
      </c>
      <c r="G161" s="14">
        <f t="shared" si="14"/>
        <v>120861104.91999999</v>
      </c>
      <c r="H161" s="33">
        <v>18870923</v>
      </c>
      <c r="I161" s="33">
        <v>0</v>
      </c>
      <c r="J161" s="33">
        <v>29561666.550000001</v>
      </c>
      <c r="K161" s="33">
        <v>0</v>
      </c>
      <c r="L161" s="14">
        <f t="shared" si="15"/>
        <v>48432589.549999997</v>
      </c>
      <c r="M161" s="33">
        <v>0</v>
      </c>
      <c r="N161" s="33">
        <v>0</v>
      </c>
      <c r="O161" s="33">
        <v>0</v>
      </c>
      <c r="P161" s="33">
        <v>0</v>
      </c>
      <c r="Q161" s="15">
        <f t="shared" si="16"/>
        <v>0</v>
      </c>
      <c r="R161" s="15">
        <f t="shared" si="17"/>
        <v>0</v>
      </c>
      <c r="S161" s="33">
        <v>0</v>
      </c>
      <c r="T161" s="33">
        <v>0</v>
      </c>
      <c r="U161" s="33">
        <v>0</v>
      </c>
      <c r="V161" s="14">
        <f t="shared" si="12"/>
        <v>0</v>
      </c>
      <c r="W161" s="34">
        <v>-160160.97</v>
      </c>
      <c r="X161" s="30"/>
      <c r="Y161" s="15">
        <f t="shared" si="13"/>
        <v>169133533.49999997</v>
      </c>
    </row>
    <row r="162" spans="2:25" x14ac:dyDescent="0.25">
      <c r="B162" s="16">
        <v>44228</v>
      </c>
      <c r="C162" s="33">
        <v>92698082.409999996</v>
      </c>
      <c r="D162" s="33">
        <v>5037077.26</v>
      </c>
      <c r="E162" s="33">
        <v>24510373.66</v>
      </c>
      <c r="F162" s="33">
        <v>23255084.539999999</v>
      </c>
      <c r="G162" s="14">
        <f t="shared" si="14"/>
        <v>145500617.87</v>
      </c>
      <c r="H162" s="33">
        <v>439313.98</v>
      </c>
      <c r="I162" s="33">
        <v>0</v>
      </c>
      <c r="J162" s="33">
        <v>74215725.799999997</v>
      </c>
      <c r="K162" s="33">
        <v>0</v>
      </c>
      <c r="L162" s="14">
        <f t="shared" si="15"/>
        <v>74655039.780000001</v>
      </c>
      <c r="M162" s="33">
        <v>2150284.73</v>
      </c>
      <c r="N162" s="33">
        <v>0</v>
      </c>
      <c r="O162" s="33">
        <v>1264673.1499999999</v>
      </c>
      <c r="P162" s="33">
        <v>0</v>
      </c>
      <c r="Q162" s="15">
        <f t="shared" si="16"/>
        <v>2150284.73</v>
      </c>
      <c r="R162" s="15">
        <f t="shared" si="17"/>
        <v>1264673.1499999999</v>
      </c>
      <c r="S162" s="33">
        <v>0</v>
      </c>
      <c r="T162" s="33">
        <v>0</v>
      </c>
      <c r="U162" s="33">
        <v>0</v>
      </c>
      <c r="V162" s="14">
        <f t="shared" si="12"/>
        <v>3414957.88</v>
      </c>
      <c r="W162" s="34">
        <v>18149.7</v>
      </c>
      <c r="X162" s="30"/>
      <c r="Y162" s="15">
        <f t="shared" si="13"/>
        <v>223588765.22999999</v>
      </c>
    </row>
    <row r="163" spans="2:25" x14ac:dyDescent="0.25">
      <c r="B163" s="17">
        <v>44256</v>
      </c>
      <c r="C163" s="33">
        <v>86735677.060000002</v>
      </c>
      <c r="D163" s="33">
        <v>8612194.4100000001</v>
      </c>
      <c r="E163" s="33">
        <v>41076091.439999998</v>
      </c>
      <c r="F163" s="33">
        <v>28436563.84</v>
      </c>
      <c r="G163" s="14">
        <f t="shared" si="14"/>
        <v>164860526.75</v>
      </c>
      <c r="H163" s="33">
        <v>1223923.97</v>
      </c>
      <c r="I163" s="33">
        <v>0</v>
      </c>
      <c r="J163" s="33">
        <v>66735784.219999999</v>
      </c>
      <c r="K163" s="33">
        <v>0</v>
      </c>
      <c r="L163" s="14">
        <f t="shared" si="15"/>
        <v>67959708.189999998</v>
      </c>
      <c r="M163" s="33">
        <v>3650550.34</v>
      </c>
      <c r="N163" s="33">
        <v>818340.53</v>
      </c>
      <c r="O163" s="33">
        <v>2567411.81</v>
      </c>
      <c r="P163" s="33">
        <v>8073618.6900000004</v>
      </c>
      <c r="Q163" s="15">
        <f t="shared" si="16"/>
        <v>4468890.87</v>
      </c>
      <c r="R163" s="15">
        <f t="shared" si="17"/>
        <v>10641030.5</v>
      </c>
      <c r="S163" s="33">
        <v>0</v>
      </c>
      <c r="T163" s="33">
        <v>0</v>
      </c>
      <c r="U163" s="33">
        <v>0</v>
      </c>
      <c r="V163" s="14">
        <f t="shared" si="12"/>
        <v>15109921.370000001</v>
      </c>
      <c r="W163" s="34">
        <v>-3078270.27</v>
      </c>
      <c r="X163" s="30"/>
      <c r="Y163" s="15">
        <f t="shared" si="13"/>
        <v>244851886.03999999</v>
      </c>
    </row>
    <row r="164" spans="2:25" x14ac:dyDescent="0.25">
      <c r="B164" s="18">
        <v>44287</v>
      </c>
      <c r="C164" s="33">
        <v>74858871.599999994</v>
      </c>
      <c r="D164" s="33">
        <v>4792421.04</v>
      </c>
      <c r="E164" s="33">
        <v>36685585.399999999</v>
      </c>
      <c r="F164" s="33">
        <v>30562346.239999998</v>
      </c>
      <c r="G164" s="14">
        <f t="shared" si="14"/>
        <v>146899224.28</v>
      </c>
      <c r="H164" s="33">
        <v>513926.7</v>
      </c>
      <c r="I164" s="33">
        <v>0</v>
      </c>
      <c r="J164" s="33">
        <v>13317228.039999999</v>
      </c>
      <c r="K164" s="33">
        <v>0</v>
      </c>
      <c r="L164" s="14">
        <f t="shared" si="15"/>
        <v>13831154.739999998</v>
      </c>
      <c r="M164" s="33">
        <v>1896280.13</v>
      </c>
      <c r="N164" s="33">
        <v>190195.38</v>
      </c>
      <c r="O164" s="33">
        <v>1302993.3</v>
      </c>
      <c r="P164" s="33">
        <v>4255784.2300000004</v>
      </c>
      <c r="Q164" s="15">
        <f t="shared" si="16"/>
        <v>2086475.5099999998</v>
      </c>
      <c r="R164" s="15">
        <f t="shared" si="17"/>
        <v>5558777.5300000003</v>
      </c>
      <c r="S164" s="33">
        <v>0</v>
      </c>
      <c r="T164" s="33">
        <v>0</v>
      </c>
      <c r="U164" s="33">
        <v>0</v>
      </c>
      <c r="V164" s="14">
        <f t="shared" si="12"/>
        <v>7645253.04</v>
      </c>
      <c r="W164" s="34">
        <v>-984920.54</v>
      </c>
      <c r="X164" s="30"/>
      <c r="Y164" s="15">
        <f t="shared" si="13"/>
        <v>167390711.52000001</v>
      </c>
    </row>
    <row r="165" spans="2:25" x14ac:dyDescent="0.25">
      <c r="B165" s="19">
        <v>44317</v>
      </c>
      <c r="C165" s="33">
        <v>87319546.609999999</v>
      </c>
      <c r="D165" s="33">
        <v>8622662.75</v>
      </c>
      <c r="E165" s="33">
        <v>40408376.590000004</v>
      </c>
      <c r="F165" s="33">
        <v>54930075.759999998</v>
      </c>
      <c r="G165" s="14">
        <f t="shared" si="14"/>
        <v>191280661.70999998</v>
      </c>
      <c r="H165" s="33">
        <v>1580823.84</v>
      </c>
      <c r="I165" s="33">
        <v>0</v>
      </c>
      <c r="J165" s="33">
        <v>44675166.340000004</v>
      </c>
      <c r="K165" s="33">
        <v>0</v>
      </c>
      <c r="L165" s="14">
        <f t="shared" si="15"/>
        <v>46255990.180000007</v>
      </c>
      <c r="M165" s="33">
        <v>1942531.75</v>
      </c>
      <c r="N165" s="33">
        <v>127330.9</v>
      </c>
      <c r="O165" s="33">
        <v>1316022.0900000001</v>
      </c>
      <c r="P165" s="33">
        <v>4318648.71</v>
      </c>
      <c r="Q165" s="15">
        <f t="shared" si="16"/>
        <v>2069862.65</v>
      </c>
      <c r="R165" s="15">
        <f t="shared" si="17"/>
        <v>5634670.7999999998</v>
      </c>
      <c r="S165" s="33">
        <v>0</v>
      </c>
      <c r="T165" s="33">
        <v>0</v>
      </c>
      <c r="U165" s="33">
        <v>0</v>
      </c>
      <c r="V165" s="14">
        <f t="shared" si="12"/>
        <v>7704533.4499999993</v>
      </c>
      <c r="W165" s="34">
        <v>-1062499.5</v>
      </c>
      <c r="X165" s="30"/>
      <c r="Y165" s="15">
        <f t="shared" si="13"/>
        <v>244178685.83999997</v>
      </c>
    </row>
    <row r="166" spans="2:25" x14ac:dyDescent="0.25">
      <c r="B166" s="20">
        <v>44348</v>
      </c>
      <c r="C166" s="33">
        <v>88333587.480000004</v>
      </c>
      <c r="D166" s="33">
        <v>11683725.630000001</v>
      </c>
      <c r="E166" s="33">
        <v>37181830.399999999</v>
      </c>
      <c r="F166" s="33">
        <v>15241309.199999999</v>
      </c>
      <c r="G166" s="14">
        <f t="shared" si="14"/>
        <v>152440452.70999998</v>
      </c>
      <c r="H166" s="33">
        <v>10421049.890000001</v>
      </c>
      <c r="I166" s="33">
        <v>0</v>
      </c>
      <c r="J166" s="33">
        <v>21013541.510000002</v>
      </c>
      <c r="K166" s="33">
        <v>0</v>
      </c>
      <c r="L166" s="14">
        <f t="shared" si="15"/>
        <v>31434591.400000002</v>
      </c>
      <c r="M166" s="33">
        <v>1872965.53</v>
      </c>
      <c r="N166" s="33">
        <v>105786.59</v>
      </c>
      <c r="O166" s="33">
        <v>1329181.98</v>
      </c>
      <c r="P166" s="33">
        <v>4340193.0199999996</v>
      </c>
      <c r="Q166" s="15">
        <f t="shared" si="16"/>
        <v>1978752.12</v>
      </c>
      <c r="R166" s="15">
        <f t="shared" si="17"/>
        <v>5669375</v>
      </c>
      <c r="S166" s="33">
        <v>0</v>
      </c>
      <c r="T166" s="33">
        <v>0</v>
      </c>
      <c r="U166" s="33">
        <v>0</v>
      </c>
      <c r="V166" s="14">
        <f t="shared" si="12"/>
        <v>7648127.1200000001</v>
      </c>
      <c r="W166" s="34">
        <v>6886.55</v>
      </c>
      <c r="X166" s="30"/>
      <c r="Y166" s="15">
        <f t="shared" si="13"/>
        <v>191530057.78</v>
      </c>
    </row>
    <row r="167" spans="2:25" x14ac:dyDescent="0.25">
      <c r="B167" s="21">
        <v>44378</v>
      </c>
      <c r="C167" s="33">
        <v>93539325.439999998</v>
      </c>
      <c r="D167" s="33">
        <v>8221581.6299999999</v>
      </c>
      <c r="E167" s="33">
        <v>44982035.899999999</v>
      </c>
      <c r="F167" s="33">
        <v>27218691.390000001</v>
      </c>
      <c r="G167" s="14">
        <f t="shared" si="14"/>
        <v>173961634.36000001</v>
      </c>
      <c r="H167" s="33">
        <v>21468597.73</v>
      </c>
      <c r="I167" s="33">
        <v>0</v>
      </c>
      <c r="J167" s="33">
        <v>21773907.379999999</v>
      </c>
      <c r="K167" s="33">
        <v>0</v>
      </c>
      <c r="L167" s="14">
        <f t="shared" si="15"/>
        <v>43242505.109999999</v>
      </c>
      <c r="M167" s="33">
        <v>0</v>
      </c>
      <c r="N167" s="33">
        <v>82308.2</v>
      </c>
      <c r="O167" s="33">
        <v>0</v>
      </c>
      <c r="P167" s="33">
        <v>4363671.41</v>
      </c>
      <c r="Q167" s="15">
        <f t="shared" si="16"/>
        <v>82308.2</v>
      </c>
      <c r="R167" s="15">
        <f t="shared" si="17"/>
        <v>4363671.41</v>
      </c>
      <c r="S167" s="33">
        <v>0</v>
      </c>
      <c r="T167" s="33">
        <v>0</v>
      </c>
      <c r="U167" s="33">
        <v>0</v>
      </c>
      <c r="V167" s="14">
        <f t="shared" si="12"/>
        <v>4445979.6100000003</v>
      </c>
      <c r="W167" s="34">
        <v>-1570051.38</v>
      </c>
      <c r="X167" s="30"/>
      <c r="Y167" s="15">
        <f t="shared" si="13"/>
        <v>220080067.70000005</v>
      </c>
    </row>
    <row r="168" spans="2:25" x14ac:dyDescent="0.25">
      <c r="B168" s="22">
        <v>44409</v>
      </c>
      <c r="C168" s="33">
        <v>80966183.640000001</v>
      </c>
      <c r="D168" s="33">
        <v>12645250.35</v>
      </c>
      <c r="E168" s="33">
        <v>41010723.689999998</v>
      </c>
      <c r="F168" s="33">
        <v>12950246.76</v>
      </c>
      <c r="G168" s="14">
        <f t="shared" si="14"/>
        <v>147572404.44</v>
      </c>
      <c r="H168" s="33">
        <v>1554758.11</v>
      </c>
      <c r="I168" s="33">
        <v>0</v>
      </c>
      <c r="J168" s="33">
        <v>34395514.759999998</v>
      </c>
      <c r="K168" s="33">
        <v>0</v>
      </c>
      <c r="L168" s="14">
        <f t="shared" si="15"/>
        <v>35950272.869999997</v>
      </c>
      <c r="M168" s="33">
        <v>3934119.09</v>
      </c>
      <c r="N168" s="33">
        <v>58704.27</v>
      </c>
      <c r="O168" s="33">
        <v>2698375.8</v>
      </c>
      <c r="P168" s="33">
        <v>4387275.34</v>
      </c>
      <c r="Q168" s="15">
        <f t="shared" si="16"/>
        <v>3992823.36</v>
      </c>
      <c r="R168" s="15">
        <f t="shared" si="17"/>
        <v>7085651.1399999997</v>
      </c>
      <c r="S168" s="33">
        <v>0</v>
      </c>
      <c r="T168" s="33">
        <v>0</v>
      </c>
      <c r="U168" s="33">
        <v>0</v>
      </c>
      <c r="V168" s="14">
        <f t="shared" si="12"/>
        <v>11078474.5</v>
      </c>
      <c r="W168" s="34">
        <v>0</v>
      </c>
      <c r="X168" s="30"/>
      <c r="Y168" s="15">
        <f t="shared" si="13"/>
        <v>194601151.81</v>
      </c>
    </row>
    <row r="169" spans="2:25" x14ac:dyDescent="0.25">
      <c r="B169" s="23">
        <v>44440</v>
      </c>
      <c r="C169" s="33">
        <v>85981531.760000005</v>
      </c>
      <c r="D169" s="33">
        <v>18896645.600000001</v>
      </c>
      <c r="E169" s="33">
        <v>61334842.939999998</v>
      </c>
      <c r="F169" s="33">
        <v>24385005.629999999</v>
      </c>
      <c r="G169" s="14">
        <f t="shared" si="14"/>
        <v>190598025.93000001</v>
      </c>
      <c r="H169" s="33">
        <v>6851066.3200000003</v>
      </c>
      <c r="I169" s="33">
        <v>0</v>
      </c>
      <c r="J169" s="33">
        <v>31260264.57</v>
      </c>
      <c r="K169" s="33">
        <v>0</v>
      </c>
      <c r="L169" s="14">
        <f t="shared" si="15"/>
        <v>38111330.890000001</v>
      </c>
      <c r="M169" s="33">
        <v>1931251.11</v>
      </c>
      <c r="N169" s="33">
        <v>27614.78</v>
      </c>
      <c r="O169" s="33">
        <v>1369458.31</v>
      </c>
      <c r="P169" s="33">
        <v>4418364.83</v>
      </c>
      <c r="Q169" s="15">
        <f t="shared" si="16"/>
        <v>1958865.8900000001</v>
      </c>
      <c r="R169" s="15">
        <f t="shared" si="17"/>
        <v>5787823.1400000006</v>
      </c>
      <c r="S169" s="33">
        <v>0</v>
      </c>
      <c r="T169" s="33">
        <v>0</v>
      </c>
      <c r="U169" s="33">
        <v>0</v>
      </c>
      <c r="V169" s="14">
        <f t="shared" si="12"/>
        <v>7746689.0300000012</v>
      </c>
      <c r="W169" s="34">
        <v>1143600.1100000001</v>
      </c>
      <c r="X169" s="30"/>
      <c r="Y169" s="15">
        <f t="shared" si="13"/>
        <v>237599645.96000004</v>
      </c>
    </row>
    <row r="170" spans="2:25" x14ac:dyDescent="0.25">
      <c r="B170" s="24">
        <v>44470</v>
      </c>
      <c r="C170" s="33">
        <v>82388526.090000004</v>
      </c>
      <c r="D170" s="33">
        <v>3647491.57</v>
      </c>
      <c r="E170" s="33">
        <v>16090118.699999999</v>
      </c>
      <c r="F170" s="33">
        <v>21617862.559999999</v>
      </c>
      <c r="G170" s="14">
        <f t="shared" si="14"/>
        <v>123743998.92</v>
      </c>
      <c r="H170" s="33">
        <v>104917.01</v>
      </c>
      <c r="I170" s="33">
        <v>0</v>
      </c>
      <c r="J170" s="33">
        <v>44893809.329999998</v>
      </c>
      <c r="K170" s="33">
        <v>0</v>
      </c>
      <c r="L170" s="14">
        <f t="shared" si="15"/>
        <v>44998726.339999996</v>
      </c>
      <c r="M170" s="33">
        <v>0</v>
      </c>
      <c r="N170" s="33">
        <v>0</v>
      </c>
      <c r="O170" s="33">
        <v>0</v>
      </c>
      <c r="P170" s="33">
        <v>0</v>
      </c>
      <c r="Q170" s="15">
        <f t="shared" si="16"/>
        <v>0</v>
      </c>
      <c r="R170" s="15">
        <f t="shared" si="17"/>
        <v>0</v>
      </c>
      <c r="S170" s="33">
        <v>0</v>
      </c>
      <c r="T170" s="33">
        <v>0</v>
      </c>
      <c r="U170" s="33">
        <v>0</v>
      </c>
      <c r="V170" s="14">
        <f t="shared" si="12"/>
        <v>0</v>
      </c>
      <c r="W170" s="34">
        <v>170205.82</v>
      </c>
      <c r="X170" s="30"/>
      <c r="Y170" s="15">
        <f t="shared" si="13"/>
        <v>168912931.07999998</v>
      </c>
    </row>
    <row r="171" spans="2:25" x14ac:dyDescent="0.25">
      <c r="B171" s="25">
        <v>44501</v>
      </c>
      <c r="C171" s="33">
        <v>91176992.489999995</v>
      </c>
      <c r="D171" s="33">
        <v>4910961.08</v>
      </c>
      <c r="E171" s="33">
        <v>25148313.030000001</v>
      </c>
      <c r="F171" s="33">
        <v>21446115.91</v>
      </c>
      <c r="G171" s="14">
        <f t="shared" si="14"/>
        <v>142682382.50999999</v>
      </c>
      <c r="H171" s="33">
        <v>2657452</v>
      </c>
      <c r="I171" s="33">
        <v>0</v>
      </c>
      <c r="J171" s="33">
        <v>19522690.620000001</v>
      </c>
      <c r="K171" s="33">
        <v>0</v>
      </c>
      <c r="L171" s="14">
        <f t="shared" si="15"/>
        <v>22180142.620000001</v>
      </c>
      <c r="M171" s="33">
        <v>3943128.62</v>
      </c>
      <c r="N171" s="33">
        <v>0</v>
      </c>
      <c r="O171" s="33">
        <v>2780138.38</v>
      </c>
      <c r="P171" s="33">
        <v>0</v>
      </c>
      <c r="Q171" s="15">
        <f t="shared" si="16"/>
        <v>3943128.62</v>
      </c>
      <c r="R171" s="15">
        <f t="shared" si="17"/>
        <v>2780138.38</v>
      </c>
      <c r="S171" s="33">
        <v>0</v>
      </c>
      <c r="T171" s="33">
        <v>0</v>
      </c>
      <c r="U171" s="33">
        <v>0</v>
      </c>
      <c r="V171" s="14">
        <f t="shared" si="12"/>
        <v>6723267</v>
      </c>
      <c r="W171" s="34">
        <v>-340897.46</v>
      </c>
      <c r="X171" s="30"/>
      <c r="Y171" s="15">
        <f t="shared" si="13"/>
        <v>171244894.66999999</v>
      </c>
    </row>
    <row r="172" spans="2:25" x14ac:dyDescent="0.25">
      <c r="B172" s="26">
        <v>44531</v>
      </c>
      <c r="C172" s="33">
        <v>215952950.37</v>
      </c>
      <c r="D172" s="33">
        <v>31955804.809999999</v>
      </c>
      <c r="E172" s="33">
        <v>65612511.549999997</v>
      </c>
      <c r="F172" s="33">
        <v>60416825.439999998</v>
      </c>
      <c r="G172" s="14">
        <f t="shared" si="14"/>
        <v>373938092.17000002</v>
      </c>
      <c r="H172" s="33">
        <v>7442680.4199999999</v>
      </c>
      <c r="I172" s="33">
        <v>0</v>
      </c>
      <c r="J172" s="33">
        <v>19462360.129999999</v>
      </c>
      <c r="K172" s="33">
        <v>0</v>
      </c>
      <c r="L172" s="14">
        <f t="shared" si="15"/>
        <v>26905040.549999997</v>
      </c>
      <c r="M172" s="33">
        <v>2056066.81</v>
      </c>
      <c r="N172" s="33">
        <v>0</v>
      </c>
      <c r="O172" s="33">
        <v>1410955.46</v>
      </c>
      <c r="P172" s="33">
        <v>0</v>
      </c>
      <c r="Q172" s="15">
        <f t="shared" si="16"/>
        <v>2056066.81</v>
      </c>
      <c r="R172" s="15">
        <f t="shared" si="17"/>
        <v>1410955.46</v>
      </c>
      <c r="S172" s="33">
        <v>0</v>
      </c>
      <c r="T172" s="33">
        <v>0</v>
      </c>
      <c r="U172" s="33">
        <v>0</v>
      </c>
      <c r="V172" s="14">
        <f t="shared" si="12"/>
        <v>3467022.27</v>
      </c>
      <c r="W172" s="34">
        <v>0</v>
      </c>
      <c r="X172" s="30"/>
      <c r="Y172" s="15">
        <f t="shared" si="13"/>
        <v>404310154.99000001</v>
      </c>
    </row>
    <row r="173" spans="2:25" x14ac:dyDescent="0.25">
      <c r="B173" s="13">
        <v>44562</v>
      </c>
      <c r="C173" s="33">
        <v>55349809.600000001</v>
      </c>
      <c r="D173" s="33">
        <v>5802760.5899999999</v>
      </c>
      <c r="E173" s="33">
        <v>17077404.670000002</v>
      </c>
      <c r="F173" s="33">
        <v>21436923.050000001</v>
      </c>
      <c r="G173" s="14">
        <f t="shared" si="14"/>
        <v>99666897.909999996</v>
      </c>
      <c r="H173" s="33">
        <v>0</v>
      </c>
      <c r="I173" s="33">
        <v>0</v>
      </c>
      <c r="J173" s="33">
        <v>14541703.67</v>
      </c>
      <c r="K173" s="33">
        <v>0</v>
      </c>
      <c r="L173" s="14">
        <f t="shared" si="15"/>
        <v>14541703.67</v>
      </c>
      <c r="M173" s="33">
        <v>2132838.06</v>
      </c>
      <c r="N173" s="33">
        <v>0</v>
      </c>
      <c r="O173" s="33">
        <v>1425064.89</v>
      </c>
      <c r="P173" s="33">
        <v>0</v>
      </c>
      <c r="Q173" s="15">
        <f t="shared" si="16"/>
        <v>2132838.06</v>
      </c>
      <c r="R173" s="15">
        <f t="shared" si="17"/>
        <v>1425064.89</v>
      </c>
      <c r="S173" s="33">
        <v>0</v>
      </c>
      <c r="T173" s="33">
        <v>0</v>
      </c>
      <c r="U173" s="33">
        <v>0</v>
      </c>
      <c r="V173" s="14">
        <f t="shared" si="12"/>
        <v>3557902.95</v>
      </c>
      <c r="W173" s="34">
        <v>-169047</v>
      </c>
      <c r="X173" s="30"/>
      <c r="Y173" s="15">
        <f t="shared" si="13"/>
        <v>117597457.53</v>
      </c>
    </row>
    <row r="174" spans="2:25" x14ac:dyDescent="0.25">
      <c r="B174" s="16">
        <v>44593</v>
      </c>
      <c r="C174" s="33">
        <v>97169857.239999995</v>
      </c>
      <c r="D174" s="33">
        <v>3851986.65</v>
      </c>
      <c r="E174" s="33">
        <v>27432151.25</v>
      </c>
      <c r="F174" s="33">
        <v>73539459</v>
      </c>
      <c r="G174" s="14">
        <f t="shared" si="14"/>
        <v>201993454.13999999</v>
      </c>
      <c r="H174" s="33">
        <v>2802388.87</v>
      </c>
      <c r="I174" s="33">
        <v>0</v>
      </c>
      <c r="J174" s="33">
        <v>26118098.91</v>
      </c>
      <c r="K174" s="33">
        <v>0</v>
      </c>
      <c r="L174" s="14">
        <f t="shared" si="15"/>
        <v>28920487.780000001</v>
      </c>
      <c r="M174" s="33">
        <v>1920574.69</v>
      </c>
      <c r="N174" s="33">
        <v>0</v>
      </c>
      <c r="O174" s="33">
        <v>1439314.56</v>
      </c>
      <c r="P174" s="33">
        <v>0</v>
      </c>
      <c r="Q174" s="15">
        <f t="shared" si="16"/>
        <v>1920574.69</v>
      </c>
      <c r="R174" s="15">
        <f t="shared" si="17"/>
        <v>1439314.56</v>
      </c>
      <c r="S174" s="33">
        <v>0</v>
      </c>
      <c r="T174" s="33">
        <v>0</v>
      </c>
      <c r="U174" s="33">
        <v>0</v>
      </c>
      <c r="V174" s="14">
        <f t="shared" si="12"/>
        <v>3359889.25</v>
      </c>
      <c r="W174" s="34">
        <v>-14071510.08</v>
      </c>
      <c r="X174" s="30"/>
      <c r="Y174" s="15">
        <f t="shared" si="13"/>
        <v>220202321.08999997</v>
      </c>
    </row>
    <row r="175" spans="2:25" x14ac:dyDescent="0.25">
      <c r="B175" s="17">
        <v>44621</v>
      </c>
      <c r="C175" s="33">
        <v>82199938.359999999</v>
      </c>
      <c r="D175" s="33">
        <v>8690870.8300000001</v>
      </c>
      <c r="E175" s="33">
        <v>58941302.189999998</v>
      </c>
      <c r="F175" s="33">
        <v>36583639.07</v>
      </c>
      <c r="G175" s="14">
        <f t="shared" si="14"/>
        <v>186415750.44999999</v>
      </c>
      <c r="H175" s="33">
        <v>870761.46</v>
      </c>
      <c r="I175" s="33">
        <v>0</v>
      </c>
      <c r="J175" s="33">
        <v>18179174.309999999</v>
      </c>
      <c r="K175" s="33">
        <v>0</v>
      </c>
      <c r="L175" s="14">
        <f t="shared" si="15"/>
        <v>19049935.77</v>
      </c>
      <c r="M175" s="33">
        <v>2203950.7400000002</v>
      </c>
      <c r="N175" s="33">
        <v>0</v>
      </c>
      <c r="O175" s="33">
        <v>1453707.67</v>
      </c>
      <c r="P175" s="33">
        <v>0</v>
      </c>
      <c r="Q175" s="15">
        <f t="shared" si="16"/>
        <v>2203950.7400000002</v>
      </c>
      <c r="R175" s="15">
        <f t="shared" si="17"/>
        <v>1453707.67</v>
      </c>
      <c r="S175" s="33">
        <v>0</v>
      </c>
      <c r="T175" s="33">
        <v>0</v>
      </c>
      <c r="U175" s="33">
        <v>0</v>
      </c>
      <c r="V175" s="14">
        <f t="shared" si="12"/>
        <v>3657658.41</v>
      </c>
      <c r="W175" s="34">
        <v>-40717.050000000003</v>
      </c>
      <c r="X175" s="30"/>
      <c r="Y175" s="15">
        <f t="shared" si="13"/>
        <v>209082627.57999998</v>
      </c>
    </row>
    <row r="176" spans="2:25" x14ac:dyDescent="0.25">
      <c r="B176" s="18">
        <v>44652</v>
      </c>
      <c r="C176" s="33">
        <v>85603656.950000003</v>
      </c>
      <c r="D176" s="33">
        <v>3933553.19</v>
      </c>
      <c r="E176" s="33">
        <v>32762077.260000002</v>
      </c>
      <c r="F176" s="33">
        <v>37697899.869999997</v>
      </c>
      <c r="G176" s="14">
        <f t="shared" si="14"/>
        <v>159997187.27000001</v>
      </c>
      <c r="H176" s="33">
        <v>502849.96</v>
      </c>
      <c r="I176" s="33">
        <v>0</v>
      </c>
      <c r="J176" s="33">
        <v>19263214.050000001</v>
      </c>
      <c r="K176" s="33">
        <v>0</v>
      </c>
      <c r="L176" s="14">
        <f t="shared" si="15"/>
        <v>19766064.010000002</v>
      </c>
      <c r="M176" s="33">
        <v>0</v>
      </c>
      <c r="N176" s="33">
        <v>0</v>
      </c>
      <c r="O176" s="33">
        <v>0</v>
      </c>
      <c r="P176" s="33">
        <v>0</v>
      </c>
      <c r="Q176" s="15">
        <f t="shared" si="16"/>
        <v>0</v>
      </c>
      <c r="R176" s="15">
        <f t="shared" si="17"/>
        <v>0</v>
      </c>
      <c r="S176" s="33">
        <v>0</v>
      </c>
      <c r="T176" s="33">
        <v>0</v>
      </c>
      <c r="U176" s="33">
        <v>0</v>
      </c>
      <c r="V176" s="14">
        <f t="shared" si="12"/>
        <v>0</v>
      </c>
      <c r="W176" s="34">
        <v>-28262.95</v>
      </c>
      <c r="X176" s="30"/>
      <c r="Y176" s="15">
        <f t="shared" si="13"/>
        <v>179734988.33000001</v>
      </c>
    </row>
    <row r="177" spans="2:25" x14ac:dyDescent="0.25">
      <c r="B177" s="19">
        <v>44682</v>
      </c>
      <c r="C177" s="33">
        <v>93130980.400000006</v>
      </c>
      <c r="D177" s="33">
        <v>11661074.98</v>
      </c>
      <c r="E177" s="33">
        <v>43224252.780000001</v>
      </c>
      <c r="F177" s="33">
        <v>33291404.579999998</v>
      </c>
      <c r="G177" s="14">
        <f t="shared" si="14"/>
        <v>181307712.74000001</v>
      </c>
      <c r="H177" s="33">
        <v>16684979.060000001</v>
      </c>
      <c r="I177" s="33">
        <v>0</v>
      </c>
      <c r="J177" s="33">
        <v>21673207.600000001</v>
      </c>
      <c r="K177" s="33">
        <v>0</v>
      </c>
      <c r="L177" s="14">
        <f t="shared" si="15"/>
        <v>38358186.660000004</v>
      </c>
      <c r="M177" s="33">
        <v>4482738.6500000004</v>
      </c>
      <c r="N177" s="33">
        <v>0</v>
      </c>
      <c r="O177" s="33">
        <v>2951173.41</v>
      </c>
      <c r="P177" s="33">
        <v>0</v>
      </c>
      <c r="Q177" s="15">
        <f t="shared" si="16"/>
        <v>4482738.6500000004</v>
      </c>
      <c r="R177" s="15">
        <f t="shared" si="17"/>
        <v>2951173.41</v>
      </c>
      <c r="S177" s="33">
        <v>0</v>
      </c>
      <c r="T177" s="33">
        <v>0</v>
      </c>
      <c r="U177" s="33">
        <v>0</v>
      </c>
      <c r="V177" s="14">
        <f t="shared" si="12"/>
        <v>7433912.0600000005</v>
      </c>
      <c r="W177" s="34">
        <v>-9908.5400000000009</v>
      </c>
      <c r="X177" s="30"/>
      <c r="Y177" s="15">
        <f t="shared" si="13"/>
        <v>227089902.92000002</v>
      </c>
    </row>
    <row r="178" spans="2:25" x14ac:dyDescent="0.25">
      <c r="B178" s="20">
        <v>44713</v>
      </c>
      <c r="C178" s="33">
        <v>85224219.510000005</v>
      </c>
      <c r="D178" s="33">
        <v>9159212.5700000003</v>
      </c>
      <c r="E178" s="33">
        <v>43339342.990000002</v>
      </c>
      <c r="F178" s="33">
        <v>43796016.469999999</v>
      </c>
      <c r="G178" s="14">
        <f t="shared" si="14"/>
        <v>181518791.54000002</v>
      </c>
      <c r="H178" s="33">
        <v>707177.1</v>
      </c>
      <c r="I178" s="33">
        <v>0</v>
      </c>
      <c r="J178" s="33">
        <v>19709549.870000001</v>
      </c>
      <c r="K178" s="33">
        <v>0</v>
      </c>
      <c r="L178" s="14">
        <f t="shared" si="15"/>
        <v>20416726.970000003</v>
      </c>
      <c r="M178" s="33">
        <v>2268903.96</v>
      </c>
      <c r="N178" s="33">
        <v>0</v>
      </c>
      <c r="O178" s="33">
        <v>1497757.74</v>
      </c>
      <c r="P178" s="33">
        <v>0</v>
      </c>
      <c r="Q178" s="15">
        <f t="shared" si="16"/>
        <v>2268903.96</v>
      </c>
      <c r="R178" s="15">
        <f t="shared" si="17"/>
        <v>1497757.74</v>
      </c>
      <c r="S178" s="33">
        <v>0</v>
      </c>
      <c r="T178" s="33">
        <v>0</v>
      </c>
      <c r="U178" s="33">
        <v>0</v>
      </c>
      <c r="V178" s="14">
        <f t="shared" si="12"/>
        <v>3766661.7</v>
      </c>
      <c r="W178" s="34">
        <v>0</v>
      </c>
      <c r="X178" s="30"/>
      <c r="Y178" s="15">
        <f t="shared" si="13"/>
        <v>205702180.21000001</v>
      </c>
    </row>
    <row r="179" spans="2:25" x14ac:dyDescent="0.25">
      <c r="B179" s="21">
        <v>44743</v>
      </c>
      <c r="C179" s="33">
        <v>98753023.390000001</v>
      </c>
      <c r="D179" s="33">
        <v>17210354.489999998</v>
      </c>
      <c r="E179" s="33">
        <v>39030327.5</v>
      </c>
      <c r="F179" s="33">
        <v>32772302.949999999</v>
      </c>
      <c r="G179" s="14">
        <f t="shared" si="14"/>
        <v>187766008.32999998</v>
      </c>
      <c r="H179" s="33">
        <v>1080412.8799999999</v>
      </c>
      <c r="I179" s="33">
        <v>0</v>
      </c>
      <c r="J179" s="33">
        <v>34067169.18</v>
      </c>
      <c r="K179" s="33">
        <v>0</v>
      </c>
      <c r="L179" s="14">
        <f t="shared" si="15"/>
        <v>35147582.060000002</v>
      </c>
      <c r="M179" s="33">
        <v>0</v>
      </c>
      <c r="N179" s="33">
        <v>0</v>
      </c>
      <c r="O179" s="33">
        <v>0</v>
      </c>
      <c r="P179" s="33">
        <v>0</v>
      </c>
      <c r="Q179" s="15">
        <f t="shared" si="16"/>
        <v>0</v>
      </c>
      <c r="R179" s="15">
        <f t="shared" si="17"/>
        <v>0</v>
      </c>
      <c r="S179" s="33">
        <v>0</v>
      </c>
      <c r="T179" s="33">
        <v>0</v>
      </c>
      <c r="U179" s="33">
        <v>0</v>
      </c>
      <c r="V179" s="14">
        <f t="shared" si="12"/>
        <v>0</v>
      </c>
      <c r="W179" s="34">
        <v>0</v>
      </c>
      <c r="X179" s="30"/>
      <c r="Y179" s="15">
        <f t="shared" si="13"/>
        <v>222913590.38999999</v>
      </c>
    </row>
    <row r="180" spans="2:25" x14ac:dyDescent="0.25">
      <c r="B180" s="22">
        <v>44774</v>
      </c>
      <c r="C180" s="33">
        <v>82550142.549999997</v>
      </c>
      <c r="D180" s="33">
        <v>15541363.65</v>
      </c>
      <c r="E180" s="33">
        <v>34883423.039999999</v>
      </c>
      <c r="F180" s="33">
        <v>18044762.120000001</v>
      </c>
      <c r="G180" s="14">
        <f t="shared" si="14"/>
        <v>151019691.36000001</v>
      </c>
      <c r="H180" s="33">
        <v>6781395.8099999996</v>
      </c>
      <c r="I180" s="33">
        <v>0</v>
      </c>
      <c r="J180" s="33">
        <v>28208167.460000001</v>
      </c>
      <c r="K180" s="33">
        <v>0</v>
      </c>
      <c r="L180" s="14">
        <f t="shared" si="15"/>
        <v>34989563.270000003</v>
      </c>
      <c r="M180" s="33">
        <v>4943319.4000000004</v>
      </c>
      <c r="N180" s="33">
        <v>0</v>
      </c>
      <c r="O180" s="33">
        <v>3040595.35</v>
      </c>
      <c r="P180" s="33">
        <v>0</v>
      </c>
      <c r="Q180" s="15">
        <f t="shared" si="16"/>
        <v>4943319.4000000004</v>
      </c>
      <c r="R180" s="15">
        <f t="shared" si="17"/>
        <v>3040595.35</v>
      </c>
      <c r="S180" s="33">
        <v>0</v>
      </c>
      <c r="T180" s="33">
        <v>0</v>
      </c>
      <c r="U180" s="33">
        <v>0</v>
      </c>
      <c r="V180" s="14">
        <f t="shared" si="12"/>
        <v>7983914.75</v>
      </c>
      <c r="W180" s="34">
        <v>-60852.46</v>
      </c>
      <c r="X180" s="30"/>
      <c r="Y180" s="15">
        <f t="shared" si="13"/>
        <v>193932316.92000002</v>
      </c>
    </row>
    <row r="181" spans="2:25" x14ac:dyDescent="0.25">
      <c r="B181" s="23">
        <v>44805</v>
      </c>
      <c r="C181" s="33">
        <v>79683740.480000004</v>
      </c>
      <c r="D181" s="33">
        <v>11315060.35</v>
      </c>
      <c r="E181" s="33">
        <v>44810047.450000003</v>
      </c>
      <c r="F181" s="33">
        <v>45807697.07</v>
      </c>
      <c r="G181" s="14">
        <f t="shared" si="14"/>
        <v>181616545.34999999</v>
      </c>
      <c r="H181" s="33">
        <v>1331827.3799999999</v>
      </c>
      <c r="I181" s="33">
        <v>0</v>
      </c>
      <c r="J181" s="33">
        <v>35281942.359999999</v>
      </c>
      <c r="K181" s="33">
        <v>0</v>
      </c>
      <c r="L181" s="14">
        <f t="shared" si="15"/>
        <v>36613769.740000002</v>
      </c>
      <c r="M181" s="33">
        <v>2500807.4</v>
      </c>
      <c r="N181" s="33">
        <v>0</v>
      </c>
      <c r="O181" s="33">
        <v>1543140.76</v>
      </c>
      <c r="P181" s="33">
        <v>0</v>
      </c>
      <c r="Q181" s="15">
        <f t="shared" si="16"/>
        <v>2500807.4</v>
      </c>
      <c r="R181" s="15">
        <f t="shared" si="17"/>
        <v>1543140.76</v>
      </c>
      <c r="S181" s="33">
        <v>0</v>
      </c>
      <c r="T181" s="33">
        <v>0</v>
      </c>
      <c r="U181" s="33">
        <v>0</v>
      </c>
      <c r="V181" s="14">
        <f t="shared" si="12"/>
        <v>4043948.16</v>
      </c>
      <c r="W181" s="34">
        <v>-22707424.25</v>
      </c>
      <c r="X181" s="30"/>
      <c r="Y181" s="15">
        <f t="shared" si="13"/>
        <v>199566839</v>
      </c>
    </row>
    <row r="182" spans="2:25" x14ac:dyDescent="0.25">
      <c r="B182" s="24">
        <v>44835</v>
      </c>
      <c r="C182" s="33">
        <v>79919969.909999996</v>
      </c>
      <c r="D182" s="33">
        <v>7401219</v>
      </c>
      <c r="E182" s="33">
        <v>39622733.189999998</v>
      </c>
      <c r="F182" s="33">
        <v>19592063.440000001</v>
      </c>
      <c r="G182" s="14">
        <f t="shared" si="14"/>
        <v>146535985.53999999</v>
      </c>
      <c r="H182" s="33">
        <v>18575786.280000001</v>
      </c>
      <c r="I182" s="33">
        <v>0</v>
      </c>
      <c r="J182" s="33">
        <v>34212199.109999999</v>
      </c>
      <c r="K182" s="33">
        <v>0</v>
      </c>
      <c r="L182" s="14">
        <f t="shared" si="15"/>
        <v>52787985.390000001</v>
      </c>
      <c r="M182" s="33">
        <v>2600791.7200000002</v>
      </c>
      <c r="N182" s="33">
        <v>0</v>
      </c>
      <c r="O182" s="33">
        <v>1558570.61</v>
      </c>
      <c r="P182" s="33">
        <v>0</v>
      </c>
      <c r="Q182" s="15">
        <f t="shared" si="16"/>
        <v>2600791.7200000002</v>
      </c>
      <c r="R182" s="15">
        <f t="shared" si="17"/>
        <v>1558570.61</v>
      </c>
      <c r="S182" s="33">
        <v>0</v>
      </c>
      <c r="T182" s="33">
        <v>0</v>
      </c>
      <c r="U182" s="33">
        <v>0</v>
      </c>
      <c r="V182" s="14">
        <f t="shared" si="12"/>
        <v>4159362.33</v>
      </c>
      <c r="W182" s="34">
        <v>390556.2</v>
      </c>
      <c r="X182" s="30"/>
      <c r="Y182" s="15">
        <f t="shared" si="13"/>
        <v>203873889.45999998</v>
      </c>
    </row>
    <row r="183" spans="2:25" x14ac:dyDescent="0.25">
      <c r="B183" s="25">
        <v>44866</v>
      </c>
      <c r="C183" s="33">
        <v>86521295.180000007</v>
      </c>
      <c r="D183" s="33">
        <v>21219329.48</v>
      </c>
      <c r="E183" s="33">
        <v>40754064.310000002</v>
      </c>
      <c r="F183" s="33">
        <v>46443540.439999998</v>
      </c>
      <c r="G183" s="14">
        <f t="shared" si="14"/>
        <v>194938229.41000003</v>
      </c>
      <c r="H183" s="33">
        <v>7140826.4400000004</v>
      </c>
      <c r="I183" s="33">
        <v>0</v>
      </c>
      <c r="J183" s="33">
        <v>50607154.170000002</v>
      </c>
      <c r="K183" s="33">
        <v>0</v>
      </c>
      <c r="L183" s="14">
        <f t="shared" si="15"/>
        <v>57747980.609999999</v>
      </c>
      <c r="M183" s="33">
        <v>2602456.41</v>
      </c>
      <c r="N183" s="33">
        <v>0</v>
      </c>
      <c r="O183" s="33">
        <v>1574158.77</v>
      </c>
      <c r="P183" s="33">
        <v>0</v>
      </c>
      <c r="Q183" s="15">
        <f t="shared" si="16"/>
        <v>2602456.41</v>
      </c>
      <c r="R183" s="15">
        <f t="shared" si="17"/>
        <v>1574158.77</v>
      </c>
      <c r="S183" s="33">
        <v>0</v>
      </c>
      <c r="T183" s="33">
        <v>0</v>
      </c>
      <c r="U183" s="33">
        <v>0</v>
      </c>
      <c r="V183" s="14">
        <f t="shared" si="12"/>
        <v>4176615.18</v>
      </c>
      <c r="W183" s="34">
        <v>0</v>
      </c>
      <c r="X183" s="30"/>
      <c r="Y183" s="15">
        <f t="shared" si="13"/>
        <v>256862825.20000005</v>
      </c>
    </row>
    <row r="184" spans="2:25" x14ac:dyDescent="0.25">
      <c r="B184" s="26">
        <v>44896</v>
      </c>
      <c r="C184" s="33">
        <v>226417630.81</v>
      </c>
      <c r="D184" s="33">
        <v>37312645.409999996</v>
      </c>
      <c r="E184" s="33">
        <v>49165074.859999999</v>
      </c>
      <c r="F184" s="33">
        <v>60478517.18</v>
      </c>
      <c r="G184" s="14">
        <f t="shared" si="14"/>
        <v>373373868.25999999</v>
      </c>
      <c r="H184" s="33">
        <v>43635536.090000004</v>
      </c>
      <c r="I184" s="33">
        <v>0</v>
      </c>
      <c r="J184" s="33">
        <v>90708609.120000005</v>
      </c>
      <c r="K184" s="33">
        <v>0</v>
      </c>
      <c r="L184" s="14">
        <f t="shared" si="15"/>
        <v>134344145.21000001</v>
      </c>
      <c r="M184" s="33">
        <v>0</v>
      </c>
      <c r="N184" s="33">
        <v>0</v>
      </c>
      <c r="O184" s="33">
        <v>0</v>
      </c>
      <c r="P184" s="33">
        <v>0</v>
      </c>
      <c r="Q184" s="15">
        <f t="shared" si="16"/>
        <v>0</v>
      </c>
      <c r="R184" s="15">
        <f t="shared" si="17"/>
        <v>0</v>
      </c>
      <c r="S184" s="33">
        <v>0</v>
      </c>
      <c r="T184" s="33">
        <v>0</v>
      </c>
      <c r="U184" s="33">
        <v>0</v>
      </c>
      <c r="V184" s="14">
        <f t="shared" si="12"/>
        <v>0</v>
      </c>
      <c r="W184" s="34">
        <v>-200196.45</v>
      </c>
      <c r="X184" s="30"/>
      <c r="Y184" s="15">
        <f t="shared" si="13"/>
        <v>507517817.02000004</v>
      </c>
    </row>
    <row r="185" spans="2:25" x14ac:dyDescent="0.25">
      <c r="B185" s="35" t="s">
        <v>25</v>
      </c>
      <c r="C185" s="33">
        <v>62931855.920000002</v>
      </c>
      <c r="D185" s="33">
        <v>2570250.02</v>
      </c>
      <c r="E185" s="33">
        <v>18312592.879999999</v>
      </c>
      <c r="F185" s="33">
        <v>47360022.380000003</v>
      </c>
      <c r="G185" s="14">
        <f t="shared" si="14"/>
        <v>131174721.20000002</v>
      </c>
      <c r="H185" s="33">
        <v>95700</v>
      </c>
      <c r="I185" s="33">
        <v>0</v>
      </c>
      <c r="J185" s="33">
        <v>55548053.57</v>
      </c>
      <c r="K185" s="33">
        <v>0</v>
      </c>
      <c r="L185" s="14">
        <f t="shared" si="15"/>
        <v>55643753.57</v>
      </c>
      <c r="M185" s="33">
        <v>2972660.61</v>
      </c>
      <c r="N185" s="33">
        <v>0</v>
      </c>
      <c r="O185" s="33">
        <v>1589900.3</v>
      </c>
      <c r="P185" s="33">
        <v>0</v>
      </c>
      <c r="Q185" s="15">
        <f t="shared" si="16"/>
        <v>2972660.61</v>
      </c>
      <c r="R185" s="15">
        <f t="shared" si="17"/>
        <v>1589900.3</v>
      </c>
      <c r="S185" s="33">
        <v>0</v>
      </c>
      <c r="T185" s="33">
        <v>0</v>
      </c>
      <c r="U185" s="33">
        <v>0</v>
      </c>
      <c r="V185" s="14">
        <f t="shared" si="12"/>
        <v>4562560.91</v>
      </c>
      <c r="W185" s="34">
        <v>-2890724.42</v>
      </c>
      <c r="X185" s="30"/>
      <c r="Y185" s="15">
        <f t="shared" si="13"/>
        <v>188490311.26000002</v>
      </c>
    </row>
    <row r="186" spans="2:25" x14ac:dyDescent="0.25">
      <c r="B186" s="35" t="s">
        <v>26</v>
      </c>
      <c r="C186" s="33">
        <v>98408097.099999994</v>
      </c>
      <c r="D186" s="33">
        <v>4173947.4</v>
      </c>
      <c r="E186" s="33">
        <v>56932150.030000001</v>
      </c>
      <c r="F186" s="33">
        <v>88160768.329999998</v>
      </c>
      <c r="G186" s="14">
        <f t="shared" si="14"/>
        <v>247674962.86000001</v>
      </c>
      <c r="H186" s="33">
        <v>279064.90000000002</v>
      </c>
      <c r="I186" s="33">
        <v>0</v>
      </c>
      <c r="J186" s="33">
        <v>55905707.75</v>
      </c>
      <c r="K186" s="33">
        <v>0</v>
      </c>
      <c r="L186" s="14">
        <f t="shared" si="15"/>
        <v>56184772.649999999</v>
      </c>
      <c r="M186" s="33">
        <v>5246459.66</v>
      </c>
      <c r="N186" s="33">
        <v>0</v>
      </c>
      <c r="O186" s="33">
        <v>3227654.98</v>
      </c>
      <c r="P186" s="33">
        <v>0</v>
      </c>
      <c r="Q186" s="15">
        <f t="shared" si="16"/>
        <v>5246459.66</v>
      </c>
      <c r="R186" s="15">
        <f t="shared" si="17"/>
        <v>3227654.98</v>
      </c>
      <c r="S186" s="33">
        <v>0</v>
      </c>
      <c r="T186" s="33">
        <v>0</v>
      </c>
      <c r="U186" s="33">
        <v>0</v>
      </c>
      <c r="V186" s="14">
        <f t="shared" si="12"/>
        <v>8474114.6400000006</v>
      </c>
      <c r="W186" s="34">
        <v>-89262.25</v>
      </c>
      <c r="X186" s="30"/>
      <c r="Y186" s="15">
        <f t="shared" si="13"/>
        <v>312244587.89999998</v>
      </c>
    </row>
    <row r="187" spans="2:25" x14ac:dyDescent="0.25">
      <c r="B187" s="35" t="s">
        <v>27</v>
      </c>
      <c r="C187" s="33">
        <v>93046249.530000001</v>
      </c>
      <c r="D187" s="33">
        <v>10278295.359999999</v>
      </c>
      <c r="E187" s="33">
        <v>44140333.170000002</v>
      </c>
      <c r="F187" s="33">
        <v>59163454.530000001</v>
      </c>
      <c r="G187" s="14">
        <f t="shared" si="14"/>
        <v>206628332.59</v>
      </c>
      <c r="H187" s="33">
        <v>477531.71</v>
      </c>
      <c r="I187" s="33">
        <v>0</v>
      </c>
      <c r="J187" s="33">
        <v>48653430.689999998</v>
      </c>
      <c r="K187" s="33">
        <v>0</v>
      </c>
      <c r="L187" s="14">
        <f t="shared" si="15"/>
        <v>49130962.399999999</v>
      </c>
      <c r="M187" s="33">
        <v>0</v>
      </c>
      <c r="N187" s="33">
        <v>0</v>
      </c>
      <c r="O187" s="33">
        <v>0</v>
      </c>
      <c r="P187" s="33">
        <v>0</v>
      </c>
      <c r="Q187" s="15">
        <f t="shared" si="16"/>
        <v>0</v>
      </c>
      <c r="R187" s="15">
        <f t="shared" si="17"/>
        <v>0</v>
      </c>
      <c r="S187" s="33">
        <v>0</v>
      </c>
      <c r="T187" s="33">
        <v>0</v>
      </c>
      <c r="U187" s="33">
        <v>0</v>
      </c>
      <c r="V187" s="14">
        <f t="shared" si="12"/>
        <v>0</v>
      </c>
      <c r="W187" s="34">
        <v>-387153.87</v>
      </c>
      <c r="X187" s="30"/>
      <c r="Y187" s="15">
        <f t="shared" si="13"/>
        <v>255372141.12</v>
      </c>
    </row>
    <row r="188" spans="2:25" x14ac:dyDescent="0.25">
      <c r="B188" s="35" t="s">
        <v>28</v>
      </c>
      <c r="C188" s="33">
        <v>85830748.590000004</v>
      </c>
      <c r="D188" s="33">
        <v>6470531.3899999997</v>
      </c>
      <c r="E188" s="33">
        <v>23097360.77</v>
      </c>
      <c r="F188" s="33">
        <v>35952504.890000001</v>
      </c>
      <c r="G188" s="14">
        <f t="shared" si="14"/>
        <v>151351145.63999999</v>
      </c>
      <c r="H188" s="33">
        <v>2740808.36</v>
      </c>
      <c r="I188" s="33">
        <v>0</v>
      </c>
      <c r="J188" s="33">
        <v>19702835.32</v>
      </c>
      <c r="K188" s="33">
        <v>0</v>
      </c>
      <c r="L188" s="14">
        <f t="shared" si="15"/>
        <v>22443643.68</v>
      </c>
      <c r="M188" s="33">
        <v>2911589.69</v>
      </c>
      <c r="N188" s="33">
        <v>0</v>
      </c>
      <c r="O188" s="33">
        <v>1638074.97</v>
      </c>
      <c r="P188" s="33">
        <v>0</v>
      </c>
      <c r="Q188" s="15">
        <f t="shared" si="16"/>
        <v>2911589.69</v>
      </c>
      <c r="R188" s="15">
        <f t="shared" si="17"/>
        <v>1638074.97</v>
      </c>
      <c r="S188" s="33">
        <v>0</v>
      </c>
      <c r="T188" s="33">
        <v>0</v>
      </c>
      <c r="U188" s="33">
        <v>0</v>
      </c>
      <c r="V188" s="14">
        <f t="shared" si="12"/>
        <v>4549664.66</v>
      </c>
      <c r="W188" s="34">
        <v>33738367.719999999</v>
      </c>
      <c r="X188" s="30"/>
      <c r="Y188" s="15">
        <f t="shared" si="13"/>
        <v>212082821.69999999</v>
      </c>
    </row>
    <row r="189" spans="2:25" x14ac:dyDescent="0.25">
      <c r="B189" s="35" t="s">
        <v>29</v>
      </c>
      <c r="C189" s="33">
        <v>90767206.849999994</v>
      </c>
      <c r="D189" s="33">
        <v>16697645.6</v>
      </c>
      <c r="E189" s="33">
        <v>51635987.159999996</v>
      </c>
      <c r="F189" s="33">
        <v>47489413.890000001</v>
      </c>
      <c r="G189" s="14">
        <f t="shared" si="14"/>
        <v>206590253.5</v>
      </c>
      <c r="H189" s="33">
        <v>8636977.4600000009</v>
      </c>
      <c r="I189" s="33">
        <v>0</v>
      </c>
      <c r="J189" s="33">
        <v>25766347.280000001</v>
      </c>
      <c r="K189" s="33">
        <v>0</v>
      </c>
      <c r="L189" s="14">
        <f t="shared" si="15"/>
        <v>34403324.740000002</v>
      </c>
      <c r="M189" s="33">
        <v>5747048.4500000002</v>
      </c>
      <c r="N189" s="33">
        <v>0</v>
      </c>
      <c r="O189" s="33">
        <v>3325455.14</v>
      </c>
      <c r="P189" s="33">
        <v>0</v>
      </c>
      <c r="Q189" s="15">
        <f t="shared" si="16"/>
        <v>5747048.4500000002</v>
      </c>
      <c r="R189" s="15">
        <f t="shared" si="17"/>
        <v>3325455.14</v>
      </c>
      <c r="S189" s="33">
        <v>0</v>
      </c>
      <c r="T189" s="33">
        <v>0</v>
      </c>
      <c r="U189" s="33">
        <v>0</v>
      </c>
      <c r="V189" s="14">
        <f t="shared" si="12"/>
        <v>9072503.5899999999</v>
      </c>
      <c r="W189" s="34">
        <v>-589486.87</v>
      </c>
      <c r="X189" s="30"/>
      <c r="Y189" s="15">
        <f t="shared" si="13"/>
        <v>249476594.96000001</v>
      </c>
    </row>
    <row r="190" spans="2:25" x14ac:dyDescent="0.25">
      <c r="B190" s="35" t="s">
        <v>30</v>
      </c>
      <c r="C190" s="33">
        <v>94797172.230000004</v>
      </c>
      <c r="D190" s="33">
        <v>15658523.18</v>
      </c>
      <c r="E190" s="33">
        <v>42534915.369999997</v>
      </c>
      <c r="F190" s="33">
        <v>35748785.210000001</v>
      </c>
      <c r="G190" s="14">
        <f t="shared" si="14"/>
        <v>188739395.99000001</v>
      </c>
      <c r="H190" s="33">
        <v>17760079.25</v>
      </c>
      <c r="I190" s="33">
        <v>0</v>
      </c>
      <c r="J190" s="33">
        <v>31484297.5</v>
      </c>
      <c r="K190" s="33">
        <v>0</v>
      </c>
      <c r="L190" s="14">
        <f t="shared" si="15"/>
        <v>49244376.75</v>
      </c>
      <c r="M190" s="33">
        <v>2806856.86</v>
      </c>
      <c r="N190" s="33">
        <v>0</v>
      </c>
      <c r="O190" s="33">
        <v>1687709.17</v>
      </c>
      <c r="P190" s="33">
        <v>0</v>
      </c>
      <c r="Q190" s="15">
        <f t="shared" si="16"/>
        <v>2806856.86</v>
      </c>
      <c r="R190" s="15">
        <f t="shared" si="17"/>
        <v>1687709.17</v>
      </c>
      <c r="S190" s="33">
        <v>0</v>
      </c>
      <c r="T190" s="33">
        <v>0</v>
      </c>
      <c r="U190" s="33">
        <v>0</v>
      </c>
      <c r="V190" s="14">
        <f t="shared" si="12"/>
        <v>4494566.0299999993</v>
      </c>
      <c r="W190" s="34">
        <v>4678566.63</v>
      </c>
      <c r="X190" s="30"/>
      <c r="Y190" s="15">
        <f t="shared" si="13"/>
        <v>247156905.40000001</v>
      </c>
    </row>
    <row r="191" spans="2:25" x14ac:dyDescent="0.25">
      <c r="B191" s="35" t="s">
        <v>31</v>
      </c>
      <c r="C191" s="33">
        <v>103775219.55</v>
      </c>
      <c r="D191" s="33">
        <v>12005720.77</v>
      </c>
      <c r="E191" s="33">
        <v>38729953.329999998</v>
      </c>
      <c r="F191" s="33">
        <v>33529029.149999999</v>
      </c>
      <c r="G191" s="14">
        <f t="shared" si="14"/>
        <v>188039922.79999998</v>
      </c>
      <c r="H191" s="33">
        <v>7222390.2599999998</v>
      </c>
      <c r="I191" s="33">
        <v>0</v>
      </c>
      <c r="J191" s="33">
        <v>35435583.420000002</v>
      </c>
      <c r="K191" s="33">
        <v>0</v>
      </c>
      <c r="L191" s="14">
        <f t="shared" si="15"/>
        <v>42657973.68</v>
      </c>
      <c r="M191" s="33">
        <v>2881328.05</v>
      </c>
      <c r="N191" s="33">
        <v>0</v>
      </c>
      <c r="O191" s="33">
        <v>1704588.4</v>
      </c>
      <c r="P191" s="33">
        <v>0</v>
      </c>
      <c r="Q191" s="15">
        <f t="shared" si="16"/>
        <v>2881328.05</v>
      </c>
      <c r="R191" s="15">
        <f t="shared" si="17"/>
        <v>1704588.4</v>
      </c>
      <c r="S191" s="33">
        <v>0</v>
      </c>
      <c r="T191" s="33">
        <v>0</v>
      </c>
      <c r="U191" s="33">
        <v>0</v>
      </c>
      <c r="V191" s="14">
        <f t="shared" si="12"/>
        <v>4585916.4499999993</v>
      </c>
      <c r="W191" s="34">
        <v>-2436456.41</v>
      </c>
      <c r="X191" s="30"/>
      <c r="Y191" s="15">
        <f t="shared" si="13"/>
        <v>232847356.51999998</v>
      </c>
    </row>
    <row r="192" spans="2:25" x14ac:dyDescent="0.25">
      <c r="B192" s="35" t="s">
        <v>32</v>
      </c>
      <c r="C192" s="33">
        <v>87800297.159999996</v>
      </c>
      <c r="D192" s="33">
        <v>27433517.579999998</v>
      </c>
      <c r="E192" s="33">
        <v>46896130.630000003</v>
      </c>
      <c r="F192" s="33">
        <v>49313488.270000003</v>
      </c>
      <c r="G192" s="14">
        <f t="shared" si="14"/>
        <v>211443433.64000002</v>
      </c>
      <c r="H192" s="33">
        <v>18884010.699999999</v>
      </c>
      <c r="I192" s="33">
        <v>0</v>
      </c>
      <c r="J192" s="33">
        <v>37719240.789999999</v>
      </c>
      <c r="K192" s="33">
        <v>0</v>
      </c>
      <c r="L192" s="14">
        <f t="shared" si="15"/>
        <v>56603251.489999995</v>
      </c>
      <c r="M192" s="33">
        <v>2867029.13</v>
      </c>
      <c r="N192" s="33">
        <v>0</v>
      </c>
      <c r="O192" s="33">
        <v>1721633.5</v>
      </c>
      <c r="P192" s="33">
        <v>0</v>
      </c>
      <c r="Q192" s="15">
        <f t="shared" si="16"/>
        <v>2867029.13</v>
      </c>
      <c r="R192" s="15">
        <f t="shared" si="17"/>
        <v>1721633.5</v>
      </c>
      <c r="S192" s="33">
        <v>0</v>
      </c>
      <c r="T192" s="33">
        <v>0</v>
      </c>
      <c r="U192" s="33">
        <v>0</v>
      </c>
      <c r="V192" s="14">
        <f t="shared" si="12"/>
        <v>4588662.63</v>
      </c>
      <c r="W192" s="34">
        <v>-76710.63</v>
      </c>
      <c r="X192" s="30"/>
      <c r="Y192" s="15">
        <f t="shared" si="13"/>
        <v>272558637.13</v>
      </c>
    </row>
    <row r="193" spans="2:25" x14ac:dyDescent="0.25">
      <c r="B193" s="35" t="s">
        <v>33</v>
      </c>
      <c r="C193" s="33">
        <v>91236478.579999998</v>
      </c>
      <c r="D193" s="33">
        <v>16158923.789999999</v>
      </c>
      <c r="E193" s="33">
        <v>40771824.689999998</v>
      </c>
      <c r="F193" s="33">
        <v>25981847</v>
      </c>
      <c r="G193" s="14">
        <f t="shared" si="14"/>
        <v>174149074.06</v>
      </c>
      <c r="H193" s="33">
        <v>6927488.4000000004</v>
      </c>
      <c r="I193" s="33">
        <v>0</v>
      </c>
      <c r="J193" s="33">
        <v>64254091.039999999</v>
      </c>
      <c r="K193" s="33">
        <v>0</v>
      </c>
      <c r="L193" s="14">
        <f t="shared" si="15"/>
        <v>71181579.439999998</v>
      </c>
      <c r="M193" s="33">
        <v>0</v>
      </c>
      <c r="N193" s="33">
        <v>0</v>
      </c>
      <c r="O193" s="33">
        <v>0</v>
      </c>
      <c r="P193" s="33">
        <v>0</v>
      </c>
      <c r="Q193" s="15">
        <f t="shared" si="16"/>
        <v>0</v>
      </c>
      <c r="R193" s="15">
        <f t="shared" si="17"/>
        <v>0</v>
      </c>
      <c r="S193" s="33">
        <v>0</v>
      </c>
      <c r="T193" s="33">
        <v>0</v>
      </c>
      <c r="U193" s="33">
        <v>0</v>
      </c>
      <c r="V193" s="14">
        <f t="shared" si="12"/>
        <v>0</v>
      </c>
      <c r="W193" s="34">
        <v>360429.99</v>
      </c>
      <c r="X193" s="30"/>
      <c r="Y193" s="15">
        <f t="shared" si="13"/>
        <v>245691083.49000001</v>
      </c>
    </row>
    <row r="194" spans="2:25" x14ac:dyDescent="0.25">
      <c r="B194" s="35" t="s">
        <v>34</v>
      </c>
      <c r="C194" s="33">
        <v>85600425.069999993</v>
      </c>
      <c r="D194" s="33">
        <v>22410934.460000001</v>
      </c>
      <c r="E194" s="33">
        <v>33285736.550000001</v>
      </c>
      <c r="F194" s="33">
        <v>41807487.789999999</v>
      </c>
      <c r="G194" s="14">
        <f t="shared" si="14"/>
        <v>183104583.87</v>
      </c>
      <c r="H194" s="33">
        <v>7940388.8200000003</v>
      </c>
      <c r="I194" s="33">
        <v>0</v>
      </c>
      <c r="J194" s="33">
        <v>49471673.789999999</v>
      </c>
      <c r="K194" s="33">
        <v>0</v>
      </c>
      <c r="L194" s="14">
        <f t="shared" si="15"/>
        <v>57412062.609999999</v>
      </c>
      <c r="M194" s="33">
        <v>5580872.7599999998</v>
      </c>
      <c r="N194" s="33">
        <v>0</v>
      </c>
      <c r="O194" s="33">
        <v>3495087.92</v>
      </c>
      <c r="P194" s="33">
        <v>0</v>
      </c>
      <c r="Q194" s="15">
        <f t="shared" si="16"/>
        <v>5580872.7599999998</v>
      </c>
      <c r="R194" s="15">
        <f t="shared" si="17"/>
        <v>3495087.92</v>
      </c>
      <c r="S194" s="33">
        <v>0</v>
      </c>
      <c r="T194" s="33">
        <v>0</v>
      </c>
      <c r="U194" s="33">
        <v>0</v>
      </c>
      <c r="V194" s="14">
        <f t="shared" si="12"/>
        <v>9075960.6799999997</v>
      </c>
      <c r="W194" s="34">
        <v>266240.48</v>
      </c>
      <c r="X194" s="30"/>
      <c r="Y194" s="15">
        <f t="shared" si="13"/>
        <v>249858847.64000002</v>
      </c>
    </row>
    <row r="195" spans="2:25" x14ac:dyDescent="0.25">
      <c r="B195" s="35" t="s">
        <v>35</v>
      </c>
      <c r="C195" s="33">
        <v>93121610.709999993</v>
      </c>
      <c r="D195" s="33">
        <v>13135098.199999999</v>
      </c>
      <c r="E195" s="33">
        <v>43460107.530000001</v>
      </c>
      <c r="F195" s="33">
        <v>19857535.949999999</v>
      </c>
      <c r="G195" s="14">
        <f>SUM(C195:F195)</f>
        <v>169574352.38999999</v>
      </c>
      <c r="H195" s="33">
        <v>15948155.109999999</v>
      </c>
      <c r="I195" s="33">
        <v>0</v>
      </c>
      <c r="J195" s="33">
        <v>49757196.490000002</v>
      </c>
      <c r="K195" s="33">
        <v>0</v>
      </c>
      <c r="L195" s="14">
        <f t="shared" si="15"/>
        <v>65705351.600000001</v>
      </c>
      <c r="M195" s="33">
        <v>2715511.32</v>
      </c>
      <c r="N195" s="33">
        <v>0</v>
      </c>
      <c r="O195" s="33">
        <v>1773799.98</v>
      </c>
      <c r="P195" s="33">
        <v>0</v>
      </c>
      <c r="Q195" s="15">
        <f t="shared" si="16"/>
        <v>2715511.32</v>
      </c>
      <c r="R195" s="15">
        <f t="shared" si="17"/>
        <v>1773799.98</v>
      </c>
      <c r="S195" s="33">
        <v>0</v>
      </c>
      <c r="T195" s="33">
        <v>0</v>
      </c>
      <c r="U195" s="33">
        <v>0</v>
      </c>
      <c r="V195" s="14">
        <f t="shared" si="12"/>
        <v>4489311.3</v>
      </c>
      <c r="W195" s="34">
        <v>14276124.99</v>
      </c>
      <c r="X195" s="30"/>
      <c r="Y195" s="15">
        <f t="shared" si="13"/>
        <v>254045140.28</v>
      </c>
    </row>
    <row r="196" spans="2:25" x14ac:dyDescent="0.25">
      <c r="B196" s="35" t="s">
        <v>36</v>
      </c>
      <c r="C196" s="33">
        <v>240785672.59999999</v>
      </c>
      <c r="D196" s="33">
        <v>39674089.969999999</v>
      </c>
      <c r="E196" s="33">
        <v>79080660.670000002</v>
      </c>
      <c r="F196" s="33">
        <v>67457670.870000005</v>
      </c>
      <c r="G196" s="14">
        <f>SUM(C196:F196)</f>
        <v>426998094.11000001</v>
      </c>
      <c r="H196" s="33">
        <v>5748476.3700000001</v>
      </c>
      <c r="I196" s="33">
        <v>0</v>
      </c>
      <c r="J196" s="33">
        <v>65886803.109999999</v>
      </c>
      <c r="K196" s="33">
        <v>0</v>
      </c>
      <c r="L196" s="14">
        <f t="shared" si="15"/>
        <v>71635279.480000004</v>
      </c>
      <c r="M196" s="33">
        <v>0</v>
      </c>
      <c r="N196" s="33">
        <v>0</v>
      </c>
      <c r="O196" s="33">
        <v>0</v>
      </c>
      <c r="P196" s="33">
        <v>0</v>
      </c>
      <c r="Q196" s="15">
        <f t="shared" si="16"/>
        <v>0</v>
      </c>
      <c r="R196" s="15">
        <f t="shared" si="17"/>
        <v>0</v>
      </c>
      <c r="S196" s="33">
        <v>0</v>
      </c>
      <c r="T196" s="33">
        <v>0</v>
      </c>
      <c r="U196" s="33">
        <v>0</v>
      </c>
      <c r="V196" s="14">
        <f t="shared" si="12"/>
        <v>0</v>
      </c>
      <c r="W196" s="34">
        <v>-248507.61</v>
      </c>
      <c r="X196" s="30"/>
      <c r="Y196" s="15">
        <f t="shared" si="13"/>
        <v>498384865.98000002</v>
      </c>
    </row>
    <row r="197" spans="2:25" x14ac:dyDescent="0.25">
      <c r="B197" s="35" t="s">
        <v>37</v>
      </c>
      <c r="C197" s="33">
        <v>61830292.670000002</v>
      </c>
      <c r="D197" s="33">
        <v>3008961.79</v>
      </c>
      <c r="E197" s="33">
        <v>16247455.609999999</v>
      </c>
      <c r="F197" s="33">
        <v>92260970.930000007</v>
      </c>
      <c r="G197" s="14">
        <f>SUM(C197:F197)</f>
        <v>173347681</v>
      </c>
      <c r="H197" s="33">
        <v>0</v>
      </c>
      <c r="I197" s="33">
        <v>0</v>
      </c>
      <c r="J197" s="33">
        <v>46825209.649999999</v>
      </c>
      <c r="K197" s="33">
        <v>0</v>
      </c>
      <c r="L197" s="14">
        <f t="shared" si="15"/>
        <v>46825209.649999999</v>
      </c>
      <c r="M197" s="33">
        <v>5558684.9100000001</v>
      </c>
      <c r="N197" s="33">
        <v>0</v>
      </c>
      <c r="O197" s="33">
        <v>3600991.25</v>
      </c>
      <c r="P197" s="33">
        <v>0</v>
      </c>
      <c r="Q197" s="15">
        <f t="shared" si="16"/>
        <v>5558684.9100000001</v>
      </c>
      <c r="R197" s="15">
        <f t="shared" si="17"/>
        <v>3600991.25</v>
      </c>
      <c r="S197" s="33">
        <v>0</v>
      </c>
      <c r="T197" s="33">
        <v>0</v>
      </c>
      <c r="U197" s="33">
        <v>0</v>
      </c>
      <c r="V197" s="14">
        <f t="shared" ref="V197" si="18">SUM(Q197:U197)</f>
        <v>9159676.1600000001</v>
      </c>
      <c r="W197" s="34">
        <v>193.34</v>
      </c>
      <c r="X197" s="30"/>
      <c r="Y197" s="15">
        <f t="shared" ref="Y197" si="19">G197+V197+L197+W197</f>
        <v>229332760.15000001</v>
      </c>
    </row>
  </sheetData>
  <sheetProtection algorithmName="SHA-512" hashValue="8fi6MC4TGO1Eu7eUzXGjBL9+BR5Wy8s9+BsPy89SpwsiFoQgzWJZOplbzvFYf58VyrEkvRyGlK0+8HFLCWznUw==" saltValue="e3C+NPnYm1Ts+o5KeDFUCA==" spinCount="100000" sheet="1" objects="1" scenarios="1"/>
  <mergeCells count="2">
    <mergeCell ref="B2:E2"/>
    <mergeCell ref="B3:E3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3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 x 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Krystel Ortega Marin</dc:creator>
  <cp:lastModifiedBy>Maria Magdalena Moguel Tort</cp:lastModifiedBy>
  <cp:lastPrinted>2024-04-03T22:29:05Z</cp:lastPrinted>
  <dcterms:created xsi:type="dcterms:W3CDTF">2024-04-02T19:44:05Z</dcterms:created>
  <dcterms:modified xsi:type="dcterms:W3CDTF">2024-04-03T22:29:25Z</dcterms:modified>
</cp:coreProperties>
</file>